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JGC\Downloads\Compressed\Fwd lotaip febrero\"/>
    </mc:Choice>
  </mc:AlternateContent>
  <bookViews>
    <workbookView xWindow="0" yWindow="468" windowWidth="20736" windowHeight="11760"/>
  </bookViews>
  <sheets>
    <sheet name="Hoja1" sheetId="1" r:id="rId1"/>
    <sheet name="Hoja3" sheetId="3" r:id="rId2"/>
  </sheets>
  <definedNames>
    <definedName name="_xlnm.Print_Area" localSheetId="0">Hoja1!$A$1:$S$46</definedName>
  </definedNames>
  <calcPr calcId="162913"/>
</workbook>
</file>

<file path=xl/calcChain.xml><?xml version="1.0" encoding="utf-8"?>
<calcChain xmlns="http://schemas.openxmlformats.org/spreadsheetml/2006/main">
  <c r="R39" i="1" l="1"/>
  <c r="R38" i="1"/>
  <c r="R36" i="1"/>
  <c r="R35" i="1"/>
  <c r="R34" i="1"/>
  <c r="R33" i="1"/>
  <c r="R32" i="1"/>
  <c r="R31" i="1"/>
  <c r="R30" i="1"/>
  <c r="R29" i="1"/>
  <c r="R28" i="1"/>
  <c r="R27" i="1"/>
  <c r="R26" i="1"/>
  <c r="R25" i="1"/>
  <c r="R24" i="1"/>
  <c r="R23" i="1"/>
  <c r="R22" i="1"/>
  <c r="R21" i="1"/>
  <c r="R19" i="1"/>
  <c r="R18" i="1"/>
  <c r="R17" i="1"/>
  <c r="R16" i="1"/>
  <c r="R14" i="1"/>
  <c r="R13" i="1"/>
  <c r="R12" i="1"/>
  <c r="R6" i="1"/>
  <c r="R5" i="1"/>
  <c r="R4" i="1"/>
</calcChain>
</file>

<file path=xl/sharedStrings.xml><?xml version="1.0" encoding="utf-8"?>
<sst xmlns="http://schemas.openxmlformats.org/spreadsheetml/2006/main" count="567" uniqueCount="313">
  <si>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</si>
  <si>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</si>
  <si>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</si>
  <si>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</si>
  <si>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</si>
  <si>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</si>
  <si>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</si>
  <si>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</si>
  <si>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</si>
  <si>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</si>
  <si>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</si>
  <si>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</si>
  <si>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</si>
  <si>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</si>
  <si>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</si>
  <si>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</si>
  <si>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</si>
  <si>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</si>
  <si>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</si>
  <si>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</si>
  <si>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</si>
  <si>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</si>
  <si>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</si>
  <si>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</si>
  <si>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</si>
  <si>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</si>
  <si>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</si>
  <si>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Número de ciudadanos/ciudadanas que accedieron al servicio en el último período
(mensual)</t>
  </si>
  <si>
    <t>DEPARTAMENTO DE CATASTRO Y CONEXIONES - DIRECCIÓN DE COMERCILAIZACIÓN Y MARKETING - EMPRESA PÚBLICA AGUAS DE MANTA (EPAM)</t>
  </si>
  <si>
    <t>EMPRESA PÚBLICA AGUAS DE MANTA - EPAM - AV. 4ta. Y AV. Malecón ENTRE CALLES 7 Y 8.</t>
  </si>
  <si>
    <t>CIUDADANÍA EN GENERAL</t>
  </si>
  <si>
    <t>OFICINAS DEL EDIFICIO ADMINISTRATIVO DE LA EPAM - 1er. PISO ALTO</t>
  </si>
  <si>
    <t>24 HORAS</t>
  </si>
  <si>
    <t>EMISIÓN DE CERTIFICACIONES PARA TRÁMITES DE CARÁCTER PERSONAL</t>
  </si>
  <si>
    <t>2.00</t>
  </si>
  <si>
    <t>SE  INGRESA AL SISTEMA AQUA  V.1 TODOS LOS DATOS DEL ABONADO NUEVO, POSTERIOR A ESTO SE INSTALA UN MEDIDOR DE AGUA Y SE PROCEDE A CREAR EL CODIGO COMERCIAL PARA QUE EL CLIENTE PAGUE SU CONSUMO.</t>
  </si>
  <si>
    <t>LUNES A VIERNES DE 08H00 HASTA 16H30.</t>
  </si>
  <si>
    <t>8 días laborales.</t>
  </si>
  <si>
    <t>ACTUALIZACIONES DE DATOS O CAMBIOS DE NOMBRE DE ABONADOS.</t>
  </si>
  <si>
    <t>GESTION DE CATASTRO Y CONEXIONES - DIRECCIÓN DE COMERCILAIZACIÓN Y MARKETING - EMPRESA PÚBLICA AGUAS DE MANTA (EPAM)</t>
  </si>
  <si>
    <t>CERTIFICACIONES DE NO ADEUDAR A LA EMPRESA.</t>
  </si>
  <si>
    <t xml:space="preserve">EL USUARIO SE PRESENTA AL ÁREA DE CATASTRO A SOLICITAR LA LEGALIZACIÓN DE SU CUENTA LLENADO EL FORMULARIO CON SUS RESPECTIVOS DATOS PERSONALES, LUEGO ES DERIVADO A UN FUNCIONARIO DE LA MISMA ÁREA PARA QUE SE DISPONGA LA CORRESPONDIENTE COLOCACIÓN DEL MEDIDOR DE AA.PP. </t>
  </si>
  <si>
    <t>NO APLICA</t>
  </si>
  <si>
    <t>CUANDO EL PREDIO CAMBIA DE DUEÑO SE REALIZA LA ACTUALIZACIÓN DE DATOS CORRIGIENDO LA INFORMACIÓN CATASTRAL</t>
  </si>
  <si>
    <t xml:space="preserve">EL USUARIO SE PRESENTA AL ÁREA DE CATASTRO A SOLICITAR EL CAMBIO DE NOMBRE CON LOS DATOS CORRESPONDIENTES AL NUEVO DUEÑO CON LOS RESPECTIVOS DATOS PERSONALES, LUEGO ES DERIVADO A UN FUNCIONARIO DE LA MISMA ÁREA PARA QUE SE DISPONGA AL RESPECTIVO CAMBIO. </t>
  </si>
  <si>
    <t xml:space="preserve">EL USUARIO SE PRESENTA AL ÁREA DE CATASTRO A SOLICITAR UNA CERTIFICACIÓN DE NO ADEUDAR A LA EPAM CON LOS DATOS CORRESPONDIENTES DEL SOLICITANTE </t>
  </si>
  <si>
    <t>ING. HUMBERTO ALAVA GUTIERREZ</t>
  </si>
  <si>
    <t>humbertoalava@epam.gob.ec</t>
  </si>
  <si>
    <t>(05) 2621 300 EXTENSIÓN 51 - 52 / 0984241078</t>
  </si>
  <si>
    <t xml:space="preserve">1. COPIA DE CÉDULA DE CIUDADANÍA                                                        2. COPIA DE CERTIFICADO DE VOTACIÓN                                                                3. COPIA DE ESCRITURA (CARÁTULA, LINDEROS Y SELLOS)   </t>
  </si>
  <si>
    <t>1. COPIA DE CÉDULA DE CIUDADANÍA                                                             2, INFORME REGISTRAL                                               3. NO ADEUDAR VALORES A LA EPAM</t>
  </si>
  <si>
    <t>1. COPIA DE CÉDULA DE CIUDADANÍA                                                       2. COPIA DE CERTIFICADO DE VOTACIÓN                                                                          3. COPIA DE ESCRITURA (CARÁTULA, LINDEROS Y SELLOS) O INFORMACION REGISTRAL DEL PREDIO   4. FORMULARIO</t>
  </si>
  <si>
    <t>DOMÉSTICO  $ 13,60                                                      COMERCIAL  $ 27,20                                          INDUSTRIAL  $  40,80                                      PARA EL SECTOR INDUSTRIAL Y COMERCIAL DEBE INCLUIR RUC Y NOMBRAMIENTO</t>
  </si>
  <si>
    <t>1, USUARIO SOLICITA CAMBIO DE NOMBRE.                                                                                                                        2, SE LE DA A CONOCER AL USUARIO LOS REQUISITOS                                                                                                  3, PREVIA REVISIÓN EN EL SISTEMA COMERCIAL DE LA CUENTA Y DE LA DOCUMENTACIÓN SOLICITADA, SE ENVÍA AL USUARIO A SERVICIO AL CLIENTE/FACTURACIÓN PARA EL INGRESO DE VALORES AL SISTEMA.                                                                                                      4, EL USUARIO CANCELA EL VALOR RESPECTIVO EN LAS CAJAS DE RECAUDACIÓN, SACA COPIA AL RECIBO DE PAGO Y REGRESA A SERVICIO AL CLIENTE/FACTURACIÓN.                                                                                                                                                         5, EL USUARIO REGRESA A LA SECCIÓN CATASTRO CON LOS DOCUMENTOS Y EL RECIBO DE PAGO.                                                                                                                                                                                   6, SE REALIZA EL CAMBIO DE NOMBRE EN EL SISTEMA COMERCIAL A LA CUENTA SOLICITADA Y LOS DOCUMENTOS REPOSAN EN LOS ARCHIVOS DE CATASTRO.</t>
  </si>
  <si>
    <t xml:space="preserve">LEGALIZACIÓN DE NUEVOS CLIENTES </t>
  </si>
  <si>
    <t xml:space="preserve">1. FORMULARIO  $ 1,00                                           2. PREDIO CON AA.SS. $ 49,56                                                                     3. PREDIO SIN AA.SS.  $ 35,40                                            4. CASA DE 2 PLANTAS  $ 63,72                                                                  5. MEDIDOR DE AA.PP.  $ 37,52  </t>
  </si>
  <si>
    <t>1, USUARIO SOLICITA CERTIFICACÓN                                                                                                                     2, SE LE DA A CONOCER AL USUARIO LOS REQUISITOS NECESARIOS                                                                                                                                                           3, EL USUARIO VA A SERVICIO AL CLIENTE/FACTURACIÓN PARA QUE INGRESEN AL SISTEMA COMERCIAL EL VALOR DE LA ESPECIE PARA LA CERTIFICACIÓN                                                                                                                     4, EL USUARIO CANCELA EL VALOE EN LAS CAJAS DE RECAUDACIÓN                                                                                                                                                                  5, EL USUARIO REGRESA A CATASTRO, DONDE ENTREGA LA ESPECIE VALORADA Y LE PROCEDEN A IMPRIMIR Y CERTIFICAR LA INFORMACIÓN SOLICITADA PREVIA REVISIÓN EN EL SISTEMA COMERCIAL Y PLANOS CATASTRALES DIGITALIZADOS Y/O FÍSICOS                                                                                                                                                                           6, EL DOCUMENTO SE LO ENVÍA A LA DIRECCIÓN DE COMERCILIZACIÓN PARA QUE LO FIRME EL DIRECTOR.                                                                                                                                                     7, EL CERTIFICADO ES ENTREGADO AL USUARIO QUIÉN SE LLEVA EL ORIGINAL DEL DOCUMENTO Y DEBE DEJAR UNA COPIA EN LA SECCIÓN CATASTRO DONDE REPOSA EN ARCHIVO.</t>
  </si>
  <si>
    <t>1, USUARIO SOLICITA LA LEGALIZACIÓN DE SU INSTALACIÓN NUEVA.                                                                                     2, SE LE DA A CONOCER AL USUARIO LOS REQUISITOS NECESARIOS.                                                                                                3, INSPECCIÓN DE UBICACIÓN AL PREDIO A EXCEPCIÓN DE LAS URBANIZACIONES.                                                                                                                                                             4, REGRESA AL ÁREA DE CATASTRO Y SE ENVÍA A COMPRAR EL FORMULARIO EN EL ÁREA DE FACTURACIÓN.                                                                                                                                                                                                                                                                            5, EL USUARIO CANCELA EL VALOR DEL FORMULARIO EN CAJAS DE RECAUDACIÓN.                                                                                                                                                                                                                                                             6, USUARIO VUELVE A LA SECCIÓN DE CATASTRO Y EL INSPECTOR LE LLENA EL FORMULARIO CON LOS DATOS REQUERIDOS Y ADJUNTA LA COPIA DE LOS REQUISITOS.                                                                                                                                                                   7, LOS DATOS DEL FORMULARIO SON INGRESADOS AL SISTEMA COMERCIAL CON UN IDENTIFICADOR (CREACIÓN/MODIFICACIÓN DE ABONADOS)                                                                                                                                  8, SE REALIZA UN CONTRATO DE PAGO CON NÚMERO IDENTIFICADOR Y FIRMA DEL USUARIO Y EL SERVIDOR PÚBLICO QUE LO ATENDIÓ.                                                                                                                                          9, EL USUARIO VA A FACTURACIÓN PARA QUE LE INGRESEN EL VALOR QUE TIENE QUE CANCELAR DEL TRÁMITE (DERECHO DE LÍNEA Y MEDIDOR).                                                                                                                     10, EL USUARIO CANCELA EN CAJA EL VALOR CORRESPONDIENTE DEL TRÁMITE, SACA UNA COPIA DEL RECIBO DE PAGO Y RETORNA A SERVICO AL CLIENTE/FACTURACIÓN DONDE DEJA UNA COPIA QUE SE ADJUNTA A LA DOCUMENTACIÓN.                                                                                                                                                              11, SERVICIO AL CLIENTE/FACTURACÓN RETORNA DIARIAMENTE DOCUMENTACIÓN FIRMADA POR EL JEFE, CON UN LISTADO A LA SECCIÓN CATASTRO DONDE EL ANALISTA LO REVISA Y LO FIRMA, LUEGO CON UN LISTADO VA DONDE EL DIRECTOR DE COMERCIALIZACIÓN PARA LA FIRMA DE LA AUTORIZACIÓN.                                                                                                                                                   12, LOS DOCUMETOS REGRESAN NUEVAMENTE A CATASTRO DONDE SE ENVÍA A INSTALAR EL MEDIDO AL PREDIO.                                                                                                                                                                                                                                        13, UNA VEZ REALIZADA LA INSTALACIÓN, EL INSTALADOR REGRESA CON LOS DOCUMENTOS Y LOS ENTREGA EN LA SECCIÓN CATASTRO PARA QUE SE PROCEDA A LA CREACIÓN DE LA NUEVA CUENTA O CÓDIGO COMERCIAL.</t>
  </si>
  <si>
    <t>Atenciòn al Sector Pùblico</t>
  </si>
  <si>
    <t>Autorizar, grabar y elevar factura al rider para que los clientes del Sector Pùblico l</t>
  </si>
  <si>
    <t>El cliente ingresa a nuestra pàgina web a factura electrònica</t>
  </si>
  <si>
    <t>La Instituciòn Pùblica solicita se ingrese el RUC para quedar registrado como usuario del Sector Pùblico.</t>
  </si>
  <si>
    <t xml:space="preserve">* Se elaboran mensualmente los listados en excel de todas las facturas autorizadas y elevadas al rider para el proceso de pago.                                               * Remitir el listado a Tesorerìa, quien constatarà posteriormente el pago.              * Revisar el cumplimiento y obtener el Indicador de la gestiòn de cobro del Sector Pùblico.                                                    </t>
  </si>
  <si>
    <t>08:00 a 18:00</t>
  </si>
  <si>
    <t>Gratuito</t>
  </si>
  <si>
    <t>Del 1 al 25 de mes</t>
  </si>
  <si>
    <t>Instituciòn Pùblica.</t>
  </si>
  <si>
    <t xml:space="preserve">Edificio Administrativo de la Empresa Pùblica Aguas de Manta. </t>
  </si>
  <si>
    <t xml:space="preserve">Avda.4 entre calles 7 y 8  Edificio Administrativo EPAM.  2625930  primer piso alto- Cartera y Cobranza. www.epam.gob.ec                                             </t>
  </si>
  <si>
    <r>
      <t xml:space="preserve">www.epam.gob.ec                         </t>
    </r>
    <r>
      <rPr>
        <u/>
        <sz val="10"/>
        <rFont val="Calibri"/>
        <family val="2"/>
      </rPr>
      <t>factura electrònica</t>
    </r>
  </si>
  <si>
    <t>Si</t>
  </si>
  <si>
    <t>http://www.administracionpublica.gob.ec/contáctenos/  estelaortiz@epam.gob.ec</t>
  </si>
  <si>
    <t>Reducciòn del Servicio</t>
  </si>
  <si>
    <t>Por atraso en el cumpli-miento de pago</t>
  </si>
  <si>
    <t>Cancelando la deuda tota, o abonando o realizando un convenio</t>
  </si>
  <si>
    <t xml:space="preserve">Mediante presentaciòn del comprobante de pago, solicita la orden de re conexiòn </t>
  </si>
  <si>
    <t xml:space="preserve">Mediante orden de trabajo se filtra la informaciòn de los clientes deudores desde tres meses . </t>
  </si>
  <si>
    <t>08:00 a 16:30</t>
  </si>
  <si>
    <t>4.20</t>
  </si>
  <si>
    <t xml:space="preserve">72 horas </t>
  </si>
  <si>
    <t>Pùblico en general</t>
  </si>
  <si>
    <t>Edificio Administrativo de la Empresa Pùblica Aguas de Manta. - Planta Baja  oficina de Cartera y Cobranza</t>
  </si>
  <si>
    <t xml:space="preserve">www.epam.gob.ec                         factura electrònica .      Ventanillas del Edificio Administrativo.                            Centro de Mensajes con los #09928009353                            </t>
  </si>
  <si>
    <t>Re conexion del Servicio</t>
  </si>
  <si>
    <t xml:space="preserve">Mediante la orden de re conexiòn </t>
  </si>
  <si>
    <t xml:space="preserve">Presentando el Comprobante de pago, se solicita la re conexiòn </t>
  </si>
  <si>
    <t xml:space="preserve">Servicio al Cliente remite todos los dìas las òrdenes de re conexiòn </t>
  </si>
  <si>
    <t>48 horas</t>
  </si>
  <si>
    <t>Atención de Reclamos</t>
  </si>
  <si>
    <t>Registrar los reclamos de usuarios</t>
  </si>
  <si>
    <t>1) EL USUARIO PRESENTA EN GESTION DE SERVICIOS SU INCONFORMIDAD.
2) EL ASESOR DE SERVICIO REGISTRA EL RECLAMO EN EL SISTEMA COMERCIAL.
3) EL ASESOR Y USUARIO FIRMAN EL FORMATO DE RECLAMO ESTABLECIDO. 
4) SE LE INDICA EL TIEMPO EN EL QUE SU RECLAMO ESTARÁ RESUELTO.</t>
  </si>
  <si>
    <t>1) Copia de Cédula.
2) Lectura actualizada.
3) Actualizacion de datos: cédula de identidad, # de celular .</t>
  </si>
  <si>
    <t xml:space="preserve">* Verificar Reportes de lectura.
* Inspeccion si amerita.
* Retiro de Medidor si amerita.
* Emitir informes departamentales en el sistema.
* Aprobar o negar el reclamo.
* Realizar calculo de Reliquidacion.
* Informar respuesta al usuario.
                                                 </t>
  </si>
  <si>
    <t>08:00 a 16:00</t>
  </si>
  <si>
    <t>10 dias</t>
  </si>
  <si>
    <t xml:space="preserve">Avda.4 entre calles 7 y 8  Edificio Administrativo EPAM.  2625930  planta baja- Cartera y Cobranza. www.epam.gob.ec                                             </t>
  </si>
  <si>
    <t>no aplica</t>
  </si>
  <si>
    <t>Inspección</t>
  </si>
  <si>
    <t>Realizar inspección en el predio por inconformidades</t>
  </si>
  <si>
    <t>1) EL USUARIO PRESENTA EN GESTION DE SERVICIOS SU SOLICITUD.
2) EL ASESOR DE SERVICIO REGISTRA LA SOLICITUD EN EL FORMATO ESTABLECIDO.
3) EL ASESOR Y USUARIO FIRMAN EL FORMATO DE SOLICITUD. 
4) SE LE INDICA EL TIEMPO EN EL QUE SU REQUERIMIENTO  SERÁ ANTENDIDO</t>
  </si>
  <si>
    <t>1) Lectura actualizada.
2) Actualizacion de datos: cédula de identidad, # de celular .</t>
  </si>
  <si>
    <t xml:space="preserve">* Verificar Reportes de lectura.
* Realizar Inspeccion 
* Emitir informe de inspección.
* Informar respuesta al usuario.
                                                 </t>
  </si>
  <si>
    <t>NO</t>
  </si>
  <si>
    <t>517 trámites finalizados
31 en trámite
168 no finalizados</t>
  </si>
  <si>
    <t>Recepción de solicitud para beneficio de tercera edad</t>
  </si>
  <si>
    <t>Recepción de documentaciòn para acceder al beneficio de tercera edad</t>
  </si>
  <si>
    <t>El solicitante o delegado se accede a la atención en uno de los módulos y solicita la aplicación del beneficio de tercera edad</t>
  </si>
  <si>
    <t>Presentar copia de cédula de identidad, solicitar el beneficio a través de formato</t>
  </si>
  <si>
    <t>El solicitante presenta copia de cédula de identidad del titular de la cuenta mismo que debe haber cumplido los 65 años de edad, se llena formulario , se envía documentación a la Unidad Ejecutora correspondiente para su verificación en el campo y aplicación</t>
  </si>
  <si>
    <t>de 08h00 a 17h00</t>
  </si>
  <si>
    <t>no tiene costo</t>
  </si>
  <si>
    <t>Atención en módulo 5minutos aproximadamente</t>
  </si>
  <si>
    <t>Clientes de EPAM que hayan cumplido 65 años de edad, solo  se aplica el beneficio en el predio donde habita el cliente (una sola cuenta)</t>
  </si>
  <si>
    <t>Edificio Administrativo de la Empresa Pùblica Aguas de Manta - planta baja, Gestión de Servicios</t>
  </si>
  <si>
    <t xml:space="preserve">Avda.4 entre calles 7 y 8  Edificio Administrativo EPAM.  2-610-103. www.epam.gob.ec                                             </t>
  </si>
  <si>
    <t>Presencial, oficina de Gestión de Servicios</t>
  </si>
  <si>
    <t>no</t>
  </si>
  <si>
    <t>Recepción de solicitud para beneficio por discapacidad</t>
  </si>
  <si>
    <t>Recepción de documentaciòn para acceder al beneficio por discapacidad</t>
  </si>
  <si>
    <t>El solicitante o delegado se accede a la atención en uno de los módulos y solicita la aplicación del beneficio por discapacidad</t>
  </si>
  <si>
    <t>Presentar copia de cédula de identidad, certificado con discapacidad mínima el 40%, solicitar el beneficio a través de formato</t>
  </si>
  <si>
    <t>El solicitante presenta copia de cédula de identidad del titular de la cuenta y certificado de discapacidad del titular o familiar con discapacidad que viva en el predio, se llena formulario, e envía documentación a la Unidad Ejecutora correspondiente para su verificación en el campo y aplicación</t>
  </si>
  <si>
    <t>Autorización venta agua por tanqueros</t>
  </si>
  <si>
    <t>Compra de órdenes de agua para retirar por tanqueros desde tomas autorizadas</t>
  </si>
  <si>
    <t>Una vez que se haya autorizado la venta de agua a un tanquero determinado, este puede solicitar en los módulos de atención o cajas recaudadoras la compra de m3 de agua para ser transportada a travès de tanqueros</t>
  </si>
  <si>
    <t>Estar ingresado como cliente de EPAM bajo la modalidad de venta de agua por tanqueros</t>
  </si>
  <si>
    <t>El solicitante se acerca a los modulos de atencion y requiere la emisión de orden para comprar agua para su tanquero, la misma que es cancelada en las cajas recaudadoras, posteriormente se dirige a la toma asignada para su despacho, previo la presentación de la factura debidamente cancelada</t>
  </si>
  <si>
    <t>m3 de agua para tanqueros cooperados:$0,65, NO cooperados $1,15</t>
  </si>
  <si>
    <t>De tres a cinco minutos aproximadamente</t>
  </si>
  <si>
    <t>Cliente sde EPAM bajo modalidad tanqueros</t>
  </si>
  <si>
    <t>Gestión de Servicios, oficinas de recaudación EPAM-matriz, Agencia de Tránsito, Parroquia Eloy Alfaro, Jaramijó</t>
  </si>
  <si>
    <t>Contrato tanqueros</t>
  </si>
  <si>
    <t>Registro de nuevos clientes para compra de agua por tanqueros, emisión de contrato, órdenes de compra de servicio y llave (en caso de retirar agua desde Toma Intermedia - telemetría)</t>
  </si>
  <si>
    <t>El dueño del tanquero envia oficio para que se autorice la venta, adjunta requisitos. Una vez autorizado se procede a emitir contrato, orden de venta de servicio y llave (si el agua es retirada en Toma Intermedia - Telemetría)</t>
  </si>
  <si>
    <t>Presentar oficio dirigido al Director de Gestión Comercial y de Marketing, acompañado de copia de cédula, certificado de votación, matrícula actualizada del vehículo, certificación de ser cooperado de ser el caso; con estos documentos se autoriza el respectivo ingreso, emisión de contrato, venta del servicio, llave  y venta de agua.</t>
  </si>
  <si>
    <t xml:space="preserve">El solicitante presenta oficio con los requisitos, se revisa documentación, el Director autoriza la venta, el Asesor de Servicios emite contrato, orden de pago del servicio + llave (en caso de que retiren agua desde toma Intermedia (telemetria), se cancelan facturas en Tesorería, se envia contrato para activaciòn de llave, luego de que sea registrado formalmente el nuevo cliente puede acercarse directamente a cualquier caja de recaudación para realizar las posteriores compras del líquido. </t>
  </si>
  <si>
    <t>El costo de venta de m3 de agua es de $0,65 para tanqueros que estén cooperados y de $1,15 para tanqueros que no estén cooperados</t>
  </si>
  <si>
    <t>Variable</t>
  </si>
  <si>
    <t>Ciudadanía en general</t>
  </si>
  <si>
    <t>Gestión de Servicios</t>
  </si>
  <si>
    <t>Atención de requerimientos de cambio de categoría</t>
  </si>
  <si>
    <t>Recepción de requerimientos para cambio de categoría</t>
  </si>
  <si>
    <t>La persona se acerca al módulo de atención y pide el cambio de categoría de su cuenta, sustentado los motivos para el cambio.</t>
  </si>
  <si>
    <t>El titular o persona autorizada por el titular debe presentar el requerimiento de cambio de categoría de la cuenta al Asesor de Servicios.</t>
  </si>
  <si>
    <t>El titular de la cuenta o la persona autorizada por el titular presenta su requerimiento ante el Asesor de Servicios sustentando los motivos de la petición, el Asesor de Servicios analiza la petición y llena formulario para cambio de categoría en el formato CS-RG-01, posteriormente se envia requerimiento a Catastro para su atención</t>
  </si>
  <si>
    <t>Aproximadamente de 2 - 5 minutos de atención</t>
  </si>
  <si>
    <t>Clientes de EPAM</t>
  </si>
  <si>
    <t>Atención de requerimientos de cambios de nombre</t>
  </si>
  <si>
    <t>Recepción de requerimientos para cambio de nombre en las cuentas</t>
  </si>
  <si>
    <t>La persona se acerca al módulo de atención y pide el cambio de nombre o actualización del titular de la cuenta,  sustentado con documentación  los motivos para el cambio.</t>
  </si>
  <si>
    <t>Presentar copia de escritura actualizada o copia de información registral o certificado de defunción para el caso de conyuges</t>
  </si>
  <si>
    <t>El titular de la cuenta o la persona autorizada por el titular presenta su requerimiento ante el Asesor de Servicios sustentando los motivos de la petición, el Asesor de Servicios - Catastro analiza la petición y de ser procedente se realiza cambio de nombre en el sistema, debiendo cancelar el valor correspondiente por esta acción.</t>
  </si>
  <si>
    <t>Doméstica: $14,64, Comercial $29,28, Industrial $43,92</t>
  </si>
  <si>
    <t>De 2 a 5 minutos por atención dependiendo de cada caso</t>
  </si>
  <si>
    <t>Emisión de Certificaciones</t>
  </si>
  <si>
    <t>Emisión de certificaciones varias para trámites de desmembración, bancarios, contratación pública (laboral), trámites varios</t>
  </si>
  <si>
    <t>La persona se acerca al módulo de atención y pide se le extienda certificación de acuerdo a sus necesidades</t>
  </si>
  <si>
    <t>Presentar copia de cédula de identidad, copia de información registral de ser necesario, estar al día en sus planillas</t>
  </si>
  <si>
    <t>El peticionario se acerca al módulo de atención y presenta su requerimiento indicando para que necesita el documento de certificación, el Asesor de Servicios indica cuales son los requisitos a presentar, se verifican datos, se emite certificación</t>
  </si>
  <si>
    <t>08h00 a 1700</t>
  </si>
  <si>
    <t>hoja de certificación $2,00</t>
  </si>
  <si>
    <t>De 5 a 10 minutos dependiendo de la revisión</t>
  </si>
  <si>
    <t>ciudanaía en general</t>
  </si>
  <si>
    <t xml:space="preserve">Actualización de datos </t>
  </si>
  <si>
    <t>Actualización de datos del cliente en el sistema informático</t>
  </si>
  <si>
    <t>El cliente se acerca para ser atendido en los módulos de Gestión de Servicios y el Asesor de Servicios confirma los datos registrados del cliente</t>
  </si>
  <si>
    <t>Para actualización o ingreso del dato de cédula se pide se presente la cédula para tomar los datos, para actualización de número de teléfono se constata que el número pertenezca al titular de la cuenta, para correcciones de direcciones se constata con Catastro</t>
  </si>
  <si>
    <t>El cliente se acerca a uno de los módulos de atención y el Asesor de Servicios verifica que los datos que se encuentran registrados en el sistema correspondan al titular, en caso de que haya algún cambio se procede a actualizarlo en el sistema</t>
  </si>
  <si>
    <t>De 2 a 5 minutos por atención dependiendo del dato a actualizar</t>
  </si>
  <si>
    <t>clientes EPAM</t>
  </si>
  <si>
    <t>presencial, correo electrónico, llamadas telefónicas</t>
  </si>
  <si>
    <t>Suscripción de Convenios</t>
  </si>
  <si>
    <t>Los clientes que requieren cancelar su deuda y no pueden hacerlo de contado pueden realizarlo a través de un convenio de pago.</t>
  </si>
  <si>
    <t>El cliente se acerca a la Epam matriz - en la planta baja - Gestión de Servicios</t>
  </si>
  <si>
    <t>Copia de cédula de identidad del titular de la cuenta, en caso de que la persona que se acerca no es el titular de la cuenta debe tener una autorización por parte del titular de la cuenta para realizar el convenio.</t>
  </si>
  <si>
    <t>Presentación de los requisitos por parte de la persona que va a suscribir el convenio, se imprime kárdex actualizado con el detalle de la deuda, el Asesor de Servicios entabla conversación con el cliente a fin de definir fórmula de pago, se ingresan los datos al sistema informático, se firma el documento por parte del cliente y del Asesor de Servicio.</t>
  </si>
  <si>
    <t>De lunes a viernes de 08:00 a 17:00</t>
  </si>
  <si>
    <t>2 - 5 minutos</t>
  </si>
  <si>
    <t>Edificio Administrativo de la Empresa Pùblica Aguas de Manta. - Planta Baja  oficina de Gestión de Servicios</t>
  </si>
  <si>
    <t xml:space="preserve">Calle 7 y 8 avenida 4. Tefl. 2-610-103 </t>
  </si>
  <si>
    <t xml:space="preserve">presencial </t>
  </si>
  <si>
    <t>Atención de requerimiento de creación de cuentas</t>
  </si>
  <si>
    <t>Se atiende requerimientos de clientes que han realizado trámite de legalización pero no se ha creado la cuenta</t>
  </si>
  <si>
    <t>El cliente se acerca a la Epam matriz - en la planta baja - Gestión de Servicios donde es atendido por un Asesor de Servicio</t>
  </si>
  <si>
    <t>Se requiere copia del recibo con el que canceló total o parcialmente la legalización de su instalacion</t>
  </si>
  <si>
    <t>El solicitante se acerca a uno de los módulos de atención para solicitar la creación de su cuenta la cual fue legalizada con anterioridad. El Asesor de Servicios verifica datos e ingresa el requerimiento en formato CS-RG-01 para ser derivado a Catastro para su atención</t>
  </si>
  <si>
    <t>De 2 a 5 minutos aproximadament</t>
  </si>
  <si>
    <t>Recepción de atenciones en daños, desabastecimientos, averías, etc.por servicios de AA.P.P; AA.SS.</t>
  </si>
  <si>
    <t>Se recepta informaciòn respecto a daños, desabastecimientos, averías, etc.por servicios de AA.P.P; AA.SS.</t>
  </si>
  <si>
    <t>El cliente se acerca al módulo de atención y es atendido por un Asesor de Servicio quien recepta su requerimiento en formato CS-RG-01 al mismo tiempo que se realiza llamada telefónica al área Técnica para su atención inmediata de ser procedente</t>
  </si>
  <si>
    <t>Ninguno</t>
  </si>
  <si>
    <t>El cliente es atendido por el Asesor de Servicios quien registra la queja, denuncia o requerimiento de la persona que es atendida, luego es despachada a la Dirección Técnica para su atención</t>
  </si>
  <si>
    <t xml:space="preserve">Variable </t>
  </si>
  <si>
    <t>Entrega de kárdex</t>
  </si>
  <si>
    <t>Entrega de reporte impreso con el detalle de las planillas ( en m3 y en $)</t>
  </si>
  <si>
    <t xml:space="preserve">El cliente es atendido por un Asesor de Servicio y de ser el titular o tenga autorización del titular se entrega la información requerida de manera inmediata. </t>
  </si>
  <si>
    <t>El solicitante debe ser el titular de la cuenta,  familiar cercano (conyuje, hijo) o debe tener una autorización por parte del titular de la cuenta</t>
  </si>
  <si>
    <t>El solicitante pide el detalle de su cuenta, se ingresa el código de la instalación, se accede a la opción de impresión del kárdex, se entrega el documento impreso con el detalle solitado</t>
  </si>
  <si>
    <t>1 - 2 minutos aproximadamente</t>
  </si>
  <si>
    <t>Presencial</t>
  </si>
  <si>
    <t>Atención de requerimientos de emisión de factura electrónica</t>
  </si>
  <si>
    <t>Impresión de facturas electrónicas solicitadas por clientes</t>
  </si>
  <si>
    <t>El cliente se acerca a uno de los módulos de atención y hace su requerimiento</t>
  </si>
  <si>
    <t>Ser titular de la cuenta o tener autorización escrita del titular de la cuenta para acceder a la información</t>
  </si>
  <si>
    <t>El cliente requiere la impresión de la factura electrónica, el Asesor revisa información, emite factura, entrega el documento</t>
  </si>
  <si>
    <t>De 2 - 3 minutos aproximadamente</t>
  </si>
  <si>
    <t>Clientes de EPAM o personas autorizadas por el titular de la cuenta.</t>
  </si>
  <si>
    <t>Opción en página de la Empresa, presencial en oficinas de Gestión de Servicios</t>
  </si>
  <si>
    <t>Información/consultas</t>
  </si>
  <si>
    <t xml:space="preserve">Dar información varia a los clientes de acuerdo a sus requerimientos </t>
  </si>
  <si>
    <t>El cliente se acerca las oficinas de Gestión de Servicio, si se trata de infomación sencilla es entregada ágilmente por la persona que entrega los turnos de atención, si se trata de información más detallada se le entrega turno para que sea atendida por los asesores de servicios. También se puede acceder a información a través de correos electrónicos, llamadas telefónicas, etc.</t>
  </si>
  <si>
    <t xml:space="preserve">Cuando se trata de información requerida en las oficinas de Gestión de Servicios, los Asesores de Servicios comprueban que la persona que requiere información  sea la titular de la cuenta.  Si se trata de información general el solicitante solo requiere la información de manera verbal. </t>
  </si>
  <si>
    <t>El solicitante se acerca a uno de los módulos de atención.  El solicitante expica al Asesor de Servicios la información que necesita. El Asesor de servicios analiza, revisa y entrega la información requerida</t>
  </si>
  <si>
    <t>Clientes de EPAM, ciudadanía en general</t>
  </si>
  <si>
    <t>Respuestas a reclamos por facturación</t>
  </si>
  <si>
    <t>Entrega de respuestas a clientes que han presentado reclamo por facturación</t>
  </si>
  <si>
    <t>El cliente toma un turno de respuestas, es atendido por un Asesor de Servicios para obtener la información requerida</t>
  </si>
  <si>
    <t>Haber presentado anteriormente un reclamo por facturación</t>
  </si>
  <si>
    <t>El cliente solicita un turno de "respuesta", es atendido por el Asesor de Servicios, se verifica en archivos los datos entregados por AFC, se entrega información al cliente, se establece forma de pago</t>
  </si>
  <si>
    <t>Variable de 5 a 10 minutos aproximadamente</t>
  </si>
  <si>
    <t>Llamadas telefónicas a clientes</t>
  </si>
  <si>
    <t>Llamadas telefónicas a clientes a fin de requerir información relacionada a petición presentada anteriormente en módulos de atención o para indicarle que su trámite está listo</t>
  </si>
  <si>
    <t>El cliente recibe la llamada que realiza un Asesor de Servicio</t>
  </si>
  <si>
    <t>El cliente debe haber presentado algún requerimiento en Gestión de Servicios</t>
  </si>
  <si>
    <t>El Asesor de Servicios que requiera alguna información adicional de parte del cliente para atender su requerimiento o para informarle que su trámite está listo realiza una llamada telefónica al número registrado con anterioridad</t>
  </si>
  <si>
    <t>no tiene costo para el cliente</t>
  </si>
  <si>
    <t>De uno a dos minutos por llamada</t>
  </si>
  <si>
    <t>clientes de EPAM</t>
  </si>
  <si>
    <t>teléfono</t>
  </si>
  <si>
    <t>Recepción de requerimento de legalización/trámite para instalación nueva</t>
  </si>
  <si>
    <t>Recepción de requerimientos para legalizar instalacion de agua potable</t>
  </si>
  <si>
    <t>El cliente se acerca a uno de los módulos de atención y hace su requerimiento de peticiòn de una nueva instalación</t>
  </si>
  <si>
    <t>Copia de  escritura o información registral actualizada, copia de cédula y certificado de votacón del solicitante</t>
  </si>
  <si>
    <t>Se revisan los requisitos, se revisa que no exista deuda a nombre del solicitante y en el predio, se emite orden para adquirir especie valorada para este trámite, se llena el formulario y se establecen los valores a cancelar por derechos de instalación y medidor, se genera orden para que el peticionario cancele el valor total o parcial de la instalación y medidor, se emite contrato de prestación de servicios, se anexa copia de factura cancelada</t>
  </si>
  <si>
    <t>DOMESTICA: 1/2" con AA.SS. $51,24, sin AA.S $36,60; 3/4" con AA.SS. $81,98, sin AA.SS. $58,56; 1" con AA.SS. $143,47, sin AA.SS. $ 102,48. COMERCIAL:    1/2" con AA.SS. $194,71, sin AA.SS. $139,08; 3/4" con AA.SS. $292,07, sin AA.SS. $208,62; 1" con AA.SS. $512,40, sin AA.SS. $ 366,00; 2" con AA.SS. $691,74, sin AA.SS. $494,10; 3" con AA.SS. $922,32, sin AA.SS. $658,80; 4" con AA.SS. $1,281,00, sin AA.SS. $ 915,00.       INDUSTRIAL:  1/2" con AA.SS. $573,89, sin AA.SS. $409,92; 3/4" con AA.SS. $860,83, sin AA.SS. $614,88; 1" con AA.SS. $1332,24, sin AA.SS. $951,60; 2" con AA.SS. $1690,92, sin AA.SS. $1207,80; 3" con AA.SS. $ 2049,60, sin AA.SS. $1464,00;  4" con AA.SS. $2562,00, sin AA.SS. $1830,00; 5" con AA.SS. $3074,40, sin AA.SS. $2,196,00; 6" con AA.SS. $3586,80, sin AA.SS. $2562,00</t>
  </si>
  <si>
    <t>Variable de quince a veinte días dependiendo de la disponibilidad del solicitante quien debe adquirir por cuenta propia materiales (tubos, collarín), realizar zanja, colocar tubería y tener listo para que la empresa realice el empate colocando el collarínn y medidor</t>
  </si>
  <si>
    <t>Ciudadanía en general que requiera el servicio</t>
  </si>
  <si>
    <t>presencial</t>
  </si>
  <si>
    <t>Recepción de lecturas</t>
  </si>
  <si>
    <t>Recepción de lecturas reportadas por clientes bajo su responsabilidad</t>
  </si>
  <si>
    <t>Cliente se acerca a la EPAM y reporta su lectura, también puede reportarlo de manera telefónica o por correo</t>
  </si>
  <si>
    <t>Registro de datos de la persona que reporta lectura, firma de responsabilildad</t>
  </si>
  <si>
    <t>El cliente reporta su lectura al Asesor de Servicios, se verifican datos de acuerdo a los datos que se registran en el sistema, se registran los datos reportados por el cliente, los reportes son enviados a la Unidad Ejecutora correspondiente</t>
  </si>
  <si>
    <t>Recepción de reclamos de planillas (facturación)</t>
  </si>
  <si>
    <t>Recepción de reclamos presentados por usuarios respecto a las planillas facturadas</t>
  </si>
  <si>
    <t>El cliente es atendido por un Asesor de Servicios a quien presenta los requisitos, expone su reclamo el cual es analizado y de ser procedente se ingresa para ser  derivado al área de Análisis, Facturación y Control para su atenciòn</t>
  </si>
  <si>
    <t xml:space="preserve">Presentación de copia de cédula de identidad y certificado de votación del reclamante, en caso de que el reclamante no sea el titular de la cuenta se deberá presentar autorización del titular para atender el reclamo; dato de lectura actualizada del medidor de agua. </t>
  </si>
  <si>
    <t>El reclamante presenta los requisitos al Asesor de Servicios, el Asesor de Servicios escucha y analiza el reclamo y de ser procedente procede al ingreso del reclamo para su atención en Análisis, Facturación y Control; caso contrario da las explicaciones necesarias al cliente a fin de  aclarar la inconformidad del cliente.</t>
  </si>
  <si>
    <t>De 2 a  10 minutos dependiendo del reclamo, la atención del Asesor y la apertura del cliente en las explicaciones brindadas por el funcionario que atiende al reclamante</t>
  </si>
  <si>
    <t>presencial, correo electrónico,oficios,  llamadas telefónicas</t>
  </si>
  <si>
    <t>si</t>
  </si>
  <si>
    <t>Recepción de reconexiones</t>
  </si>
  <si>
    <t>Recepción de requerimientos de reconexión del servicio de agua potable</t>
  </si>
  <si>
    <t>El solicitante requiere en Gestión de Servicios la reconexión del servicio de agua potable previo al pago total, parcial (mínimo el 30% de la deuda) o suscripción de convenio, cuya orden es ingresada al formato CS-RG-09.</t>
  </si>
  <si>
    <t>Pago total, parcial (mínimo el 30% de la deuda) o suscripción de convenio.</t>
  </si>
  <si>
    <t>Se recepta requerimiento por parte de Asesor de Servicios,  se  remite a Cartera y Cobranzas el requerimiento para su atención</t>
  </si>
  <si>
    <t>Recepción de suspensiones temporales de servicio de agua potable</t>
  </si>
  <si>
    <t>Recepción de requerimientos de corte temporal del servicio de agua potable</t>
  </si>
  <si>
    <t xml:space="preserve">El solicitante requiere en Gestión de Servicios la suspensión del servicio de agua potable, </t>
  </si>
  <si>
    <t>Solicitar  el requerimiento de la suspension temporal del servicio de agua potable indicando los motivo de la petición, adjuntar copia de cédula, se recepta el requerimiento y los requisitos en formato CS-RG-01</t>
  </si>
  <si>
    <t>Se recepta requerimiento de suspensión temporal en formato CS-RG-01,  se  remite a Cartera y Cobranza este requerimiento para su atención</t>
  </si>
  <si>
    <t>Recepción de fuera de servicio</t>
  </si>
  <si>
    <t>El cliente solicita la anulación de la instalación de agua potable y alcantarillado sanitario</t>
  </si>
  <si>
    <t>El solicitante requiere en Gestión de Servicios la anulación o fuera de servicio de su instalación de agua potable y alcantarillado sanitario</t>
  </si>
  <si>
    <t>Ser el titular de la cuenta, no tener valores pendientes, no hacer uso de nuestros servicios (agua potable y alcantarillado sanitario)</t>
  </si>
  <si>
    <t>Se recepta la solicitud de fuera de servicio, se revisan los requisitos, se explica al cliente cual es la diferencia -de un corte temporal y un fuera de servicio, se ingresa requerimiento  en formato CS-RG-01, se envía a Catastro y Conexiones para su atención de ser procedente.</t>
  </si>
  <si>
    <t>Quince días aproximadamente</t>
  </si>
  <si>
    <t>Clientes de la EPAM</t>
  </si>
  <si>
    <t>Reposición de medidor</t>
  </si>
  <si>
    <t>Cambio o instalación  de medidor en cuenta ya creada</t>
  </si>
  <si>
    <t>El solicitante accede al módulo de atención, pide al Asesor de Servicios la reposición explicando las razones y presenta los requisitos para este trémite</t>
  </si>
  <si>
    <t>Copia de  cédula de identidad del solicitante,  copia de documento de revision de medidor anterior dado de baja, en caso de que haya sido robado copia de denuncia</t>
  </si>
  <si>
    <t>Se recepta la solicitud de reposición , se revisan los requisitos, se ingresa requerimiento  en formato CS-RG-01, se envía a Catastro y Conexiones para su atención.</t>
  </si>
  <si>
    <t>medidor de 1/2" $37,52, especie valoraeda para registro de reposición $1,00</t>
  </si>
  <si>
    <t>Una semana aproximadamente</t>
  </si>
  <si>
    <t>Retiro/chequeo de medidor</t>
  </si>
  <si>
    <t>Retiro de medidor para revisión en Banco de Pruebas</t>
  </si>
  <si>
    <t>El solicitante accede al módulo de atención, pide al Asesor de Servicios la revisión de su medidor porque no está conforme con su comportamiento, presenta los requisitos para este trámite</t>
  </si>
  <si>
    <t>Copia de  cédula de identidad del solicitante</t>
  </si>
  <si>
    <t>Se recepta la solicitud de revisión/chequeo del medidor, se revisan los requisitos, se ingresa requerimiento  en formato CS-RG-01, se envía a Catastro y Conexiones para su atención.</t>
  </si>
  <si>
    <t>Retiro, revisión, reinstalación $7,50</t>
  </si>
  <si>
    <t>Emisión de órdenes de pago para limpiezas con sifonero</t>
  </si>
  <si>
    <t>Emisión de órdenes de pago para realizar limpiezas de pozos, cajetines de AA.S. con sifonero</t>
  </si>
  <si>
    <t>El solicitante requiere el servicio en el Departamento Técnico y una vez que tenga informe solicita en los módulos de atención la emisión de órden de pago para acceder al servicio</t>
  </si>
  <si>
    <t>Presentar informe técnico, no estar atrasado con las planillas de pago en caso de ser cliente.</t>
  </si>
  <si>
    <t>El solicitante requiere el servicio en el Departamento Técnico, realizan inspección,  emiten informe técnico, el solicitante se presenta en Gestión de Servicios con el informe técnico, se emite órden de pago para acceder al servicio, cliente cancela en ventanilla, presenta factura cancelada al departamento Técnico para que procedan con el trabajo.</t>
  </si>
  <si>
    <t>Doméstica: $60,00 por uso de sifonero, Comercial hora: $120,00 Industrial hora: $160,00</t>
  </si>
  <si>
    <t>Depende de disponibilidad de vehículo y tiempo en área Técnica</t>
  </si>
  <si>
    <t>Emisión de órdenes de pago de estudio de factibilidad</t>
  </si>
  <si>
    <t xml:space="preserve">Emisión de órdenes para pago de estudio de factibilidad. </t>
  </si>
  <si>
    <t>Acercarse a Gestión de Servicio para tramitar el pago de estudio de factibilidad</t>
  </si>
  <si>
    <t>Presentación de informe técnico con el estudio de factibilidad</t>
  </si>
  <si>
    <t>Con el informe completo del área Técnica respecto al estudio de factibilidad realizado en esta área se procede a emitir orden para pago de estudio de factibilidad</t>
  </si>
  <si>
    <t>$100,00 pago de estudios de factibilidad</t>
  </si>
  <si>
    <t>Recepción de denuncias varias</t>
  </si>
  <si>
    <t>Recepción de denuncias presentadas en Gestión de Servicio por diferentes motivos</t>
  </si>
  <si>
    <t>El denunciante puede presentar su denuncia de manera verbal, escrita, por correo, telefónicamente, la cual es receptada por cualquier medio para su comprobación.</t>
  </si>
  <si>
    <t>No requiere requisitos, la denuncia puede ser anónima</t>
  </si>
  <si>
    <t>Las denuncias pueden ser receptadas por diferentes medios y derivadas a las uniades ejecutoras respectivas para su comprobación</t>
  </si>
  <si>
    <t>Se pueden receptar por diversos medios, no tiene horario</t>
  </si>
  <si>
    <t>Dependiendo de la verificación</t>
  </si>
  <si>
    <t>ciudadanía en general</t>
  </si>
  <si>
    <t>EPAM</t>
  </si>
  <si>
    <t xml:space="preserve">Calle 7 y 8 avenida 4. </t>
  </si>
  <si>
    <t>presencial, vía telefónica, correo, visitas a barrios, etc.</t>
  </si>
  <si>
    <t>Compromiso de pago</t>
  </si>
  <si>
    <t>Compromisos que realizan clientes con la EPAM para poder honrar sus deudas, aplica cuando el cliente no puede cubrir la cuota inicial del convenio o no puede realizar un convenio de pago</t>
  </si>
  <si>
    <t xml:space="preserve">El solicitante accede al módulo de atención, explica al Asesor de Serviciossu imposibilidad de acceder a un convenio de pago y se establece una manera de que el cliente pueda comprometerse a cancelar un valor "X" hasta completar los parámetros normales para suscribir un convenio de pago. </t>
  </si>
  <si>
    <t>Copia de Cédula y Certificado de votación</t>
  </si>
  <si>
    <t>Cinco minutos aproximadamente</t>
  </si>
  <si>
    <t xml:space="preserve">Clientes de EPAM </t>
  </si>
  <si>
    <t>DIRECCIÓN DE COMERCIALIZACIÓN Y MARKETING</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</si>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</sst>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quot;$&quot;\ #,##0.00_);[Red]\(&quot;$&quot;\ #,##0.00\)"/>
  </numFmts>
  <fonts count="22" x14ac:knownFonts="1">
    <font>
      <sz val="10"/>
      <name val="Arial"/>
    </font>
    <font>
      <sz val="8"/>
      <name val="Arial"/>
      <family val="2"/>
    </font>
    <font>
      <sz val="12"/>
      <name val="Calibri"/>
      <family val="2"/>
    </font>
    <font>
      <sz val="12"/>
      <name val="Arial"/>
      <family val="2"/>
    </font>
    <font>
      <sz val="12"/>
      <name val="Calibri"/>
      <family val="2"/>
    </font>
    <font>
      <sz val="12"/>
      <name val="Calibri"/>
      <family val="2"/>
    </font>
    <font>
      <u/>
      <sz val="10"/>
      <name val="Calibri"/>
      <family val="2"/>
    </font>
    <font>
      <u/>
      <sz val="7"/>
      <color theme="10"/>
      <name val="Arial"/>
      <family val="2"/>
    </font>
    <font>
      <sz val="10"/>
      <name val="Calibri"/>
      <family val="2"/>
      <scheme val="minor"/>
    </font>
    <font>
      <sz val="12"/>
      <name val="Calibri"/>
      <family val="2"/>
      <scheme val="minor"/>
    </font>
    <font>
      <b/>
      <sz val="12"/>
      <name val="Calibri"/>
      <family val="2"/>
      <scheme val="minor"/>
    </font>
    <font>
      <b/>
      <sz val="10"/>
      <color theme="1"/>
      <name val="Arial"/>
      <family val="2"/>
    </font>
    <font>
      <b/>
      <sz val="11"/>
      <name val="Calibri"/>
      <family val="2"/>
      <scheme val="minor"/>
    </font>
    <font>
      <sz val="9"/>
      <name val="Calibri"/>
      <family val="2"/>
      <scheme val="minor"/>
    </font>
    <font>
      <u/>
      <sz val="10"/>
      <color theme="10"/>
      <name val="Calibri"/>
      <family val="2"/>
      <scheme val="minor"/>
    </font>
    <font>
      <sz val="8"/>
      <name val="Calibri"/>
      <family val="2"/>
      <scheme val="minor"/>
    </font>
    <font>
      <b/>
      <sz val="8"/>
      <name val="Calibri"/>
      <family val="2"/>
      <scheme val="minor"/>
    </font>
    <font>
      <sz val="11"/>
      <name val="Calibri"/>
      <family val="2"/>
      <scheme val="minor"/>
    </font>
    <font>
      <b/>
      <sz val="10"/>
      <name val="Calibri"/>
      <family val="2"/>
      <scheme val="minor"/>
    </font>
    <font>
      <b/>
      <sz val="12"/>
      <color indexed="9"/>
      <name val="Calibri"/>
      <family val="2"/>
      <scheme val="minor"/>
    </font>
    <font>
      <u/>
      <sz val="12"/>
      <color rgb="FF0000FF"/>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1">
    <xf numFmtId="0" fontId="0" fillId="0" borderId="0" xfId="0"/>
    <xf numFmtId="0" fontId="0" fillId="2" borderId="0" xfId="0" applyFill="1" applyBorder="1"/>
    <xf numFmtId="0" fontId="0" fillId="2" borderId="0" xfId="0" applyFill="1"/>
    <xf numFmtId="0" fontId="8" fillId="2" borderId="0" xfId="0" applyFont="1" applyFill="1"/>
    <xf numFmtId="0" fontId="8" fillId="2" borderId="0" xfId="0" applyFont="1" applyFill="1" applyBorder="1" applyAlignment="1">
      <alignment vertical="center"/>
    </xf>
    <xf numFmtId="0" fontId="8" fillId="2" borderId="0" xfId="0" applyFont="1" applyFill="1" applyBorder="1"/>
    <xf numFmtId="0" fontId="8" fillId="0" borderId="0" xfId="0" applyFont="1"/>
    <xf numFmtId="0" fontId="3" fillId="2" borderId="0" xfId="0" applyFont="1" applyFill="1"/>
    <xf numFmtId="0" fontId="9" fillId="2" borderId="0" xfId="0" applyFont="1" applyFill="1"/>
    <xf numFmtId="0" fontId="3"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2" borderId="0"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0" borderId="1" xfId="1" applyFont="1" applyFill="1" applyBorder="1" applyAlignment="1" applyProtection="1">
      <alignment horizontal="center" vertical="center" wrapText="1"/>
    </xf>
    <xf numFmtId="3" fontId="12" fillId="0" borderId="1" xfId="1"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9" fontId="12" fillId="0"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Border="1" applyAlignment="1">
      <alignment vertical="center"/>
    </xf>
    <xf numFmtId="0" fontId="14" fillId="2" borderId="1" xfId="1" applyFont="1" applyFill="1" applyBorder="1" applyAlignment="1" applyProtection="1">
      <alignment horizontal="center" vertical="center" wrapText="1"/>
    </xf>
    <xf numFmtId="0" fontId="8" fillId="0" borderId="1" xfId="1" applyFont="1" applyBorder="1" applyAlignment="1" applyProtection="1">
      <alignment horizontal="center" vertical="center" wrapText="1"/>
    </xf>
    <xf numFmtId="0" fontId="14" fillId="0" borderId="1" xfId="1" applyFont="1" applyBorder="1" applyAlignment="1" applyProtection="1">
      <alignment vertical="center" wrapText="1"/>
    </xf>
    <xf numFmtId="0" fontId="10" fillId="3" borderId="1" xfId="0" applyFont="1" applyFill="1" applyBorder="1" applyAlignment="1">
      <alignment horizontal="center" vertical="center" wrapText="1"/>
    </xf>
    <xf numFmtId="3" fontId="8" fillId="0" borderId="1" xfId="1" applyNumberFormat="1" applyFont="1" applyBorder="1" applyAlignment="1" applyProtection="1">
      <alignment horizontal="center" vertical="center" wrapText="1"/>
    </xf>
    <xf numFmtId="0" fontId="15"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8" fillId="0" borderId="1" xfId="0" applyFont="1" applyBorder="1" applyAlignment="1">
      <alignment vertical="top" wrapText="1"/>
    </xf>
    <xf numFmtId="0" fontId="14" fillId="2" borderId="1" xfId="1" applyFont="1" applyFill="1" applyBorder="1" applyAlignment="1" applyProtection="1">
      <alignment vertical="top" wrapText="1"/>
    </xf>
    <xf numFmtId="0" fontId="16" fillId="3" borderId="1" xfId="0" applyFont="1" applyFill="1" applyBorder="1" applyAlignment="1">
      <alignment horizontal="center" vertical="center"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14" fillId="0" borderId="1" xfId="1" applyFont="1" applyBorder="1" applyAlignment="1" applyProtection="1">
      <alignment vertical="top" wrapText="1"/>
    </xf>
    <xf numFmtId="167" fontId="8" fillId="0" borderId="1" xfId="0" applyNumberFormat="1" applyFont="1" applyBorder="1" applyAlignment="1">
      <alignment horizontal="center" vertical="top" wrapText="1"/>
    </xf>
    <xf numFmtId="167" fontId="8" fillId="2" borderId="1" xfId="0" applyNumberFormat="1" applyFont="1" applyFill="1" applyBorder="1" applyAlignment="1">
      <alignment horizontal="center" vertical="top"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3" fontId="17" fillId="0" borderId="1" xfId="1" applyNumberFormat="1" applyFont="1" applyFill="1" applyBorder="1" applyAlignment="1" applyProtection="1">
      <alignment horizontal="center" vertical="center" wrapText="1"/>
    </xf>
    <xf numFmtId="3" fontId="8" fillId="2" borderId="1" xfId="1" applyNumberFormat="1" applyFont="1" applyFill="1" applyBorder="1" applyAlignment="1" applyProtection="1">
      <alignment horizontal="center" vertical="center" wrapText="1"/>
    </xf>
    <xf numFmtId="0" fontId="0" fillId="2" borderId="0"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 xfId="0" applyFont="1" applyFill="1" applyBorder="1" applyAlignment="1">
      <alignment vertical="center" wrapText="1"/>
    </xf>
    <xf numFmtId="0" fontId="8" fillId="2" borderId="1" xfId="0" applyFont="1" applyFill="1" applyBorder="1" applyAlignment="1">
      <alignment vertical="center" wrapText="1"/>
    </xf>
    <xf numFmtId="0" fontId="15" fillId="2" borderId="1" xfId="0" applyFont="1" applyFill="1" applyBorder="1" applyAlignment="1">
      <alignment vertical="top" wrapText="1"/>
    </xf>
    <xf numFmtId="0" fontId="16" fillId="2" borderId="1" xfId="0" applyFont="1" applyFill="1" applyBorder="1" applyAlignment="1">
      <alignment vertical="top" wrapText="1"/>
    </xf>
    <xf numFmtId="0" fontId="8" fillId="2" borderId="1" xfId="0" applyFont="1" applyFill="1" applyBorder="1" applyAlignment="1">
      <alignment vertical="top" wrapText="1"/>
    </xf>
    <xf numFmtId="0" fontId="8" fillId="2" borderId="0" xfId="0" applyFont="1" applyFill="1" applyAlignment="1"/>
    <xf numFmtId="0" fontId="0" fillId="2" borderId="0" xfId="0" applyFill="1" applyAlignment="1"/>
    <xf numFmtId="0" fontId="0" fillId="0" borderId="0" xfId="0" applyAlignment="1"/>
    <xf numFmtId="9" fontId="12" fillId="0" borderId="1" xfId="1" applyNumberFormat="1" applyFont="1" applyBorder="1" applyAlignment="1" applyProtection="1">
      <alignment horizontal="center" vertical="center" wrapText="1"/>
    </xf>
    <xf numFmtId="0" fontId="1" fillId="2" borderId="1" xfId="0" applyFont="1" applyFill="1" applyBorder="1" applyAlignment="1">
      <alignment vertical="top" wrapText="1"/>
    </xf>
    <xf numFmtId="3" fontId="8" fillId="0"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18" fillId="4" borderId="1" xfId="0" applyFont="1" applyFill="1" applyBorder="1" applyAlignment="1">
      <alignment horizontal="left" vertical="center" wrapText="1"/>
    </xf>
    <xf numFmtId="0" fontId="18" fillId="2" borderId="0" xfId="0" applyFont="1" applyFill="1" applyAlignment="1">
      <alignment horizontal="left"/>
    </xf>
    <xf numFmtId="0" fontId="21" fillId="2" borderId="1" xfId="1" applyFont="1" applyFill="1" applyBorder="1" applyAlignment="1" applyProtection="1">
      <alignment horizontal="center" vertical="center"/>
    </xf>
    <xf numFmtId="0" fontId="7" fillId="0" borderId="1" xfId="1" applyBorder="1" applyAlignment="1" applyProtection="1">
      <alignment horizontal="center" vertical="center" wrapText="1"/>
    </xf>
    <xf numFmtId="0" fontId="14" fillId="0" borderId="1" xfId="1" applyFont="1" applyBorder="1" applyAlignment="1" applyProtection="1">
      <alignment horizontal="center" vertical="center" wrapText="1"/>
    </xf>
    <xf numFmtId="0" fontId="19" fillId="5" borderId="1" xfId="0" applyFont="1" applyFill="1" applyBorder="1" applyAlignment="1">
      <alignment horizontal="center" vertical="center"/>
    </xf>
    <xf numFmtId="0" fontId="8" fillId="5" borderId="1" xfId="0" applyFont="1" applyFill="1" applyBorder="1" applyAlignment="1">
      <alignment vertical="center"/>
    </xf>
    <xf numFmtId="0" fontId="8" fillId="5" borderId="1" xfId="0" applyFont="1" applyFill="1" applyBorder="1" applyAlignment="1">
      <alignment horizontal="center" vertical="center"/>
    </xf>
    <xf numFmtId="0" fontId="10" fillId="3" borderId="1" xfId="0" applyFont="1" applyFill="1" applyBorder="1" applyAlignment="1">
      <alignment horizontal="center" vertical="center" wrapText="1"/>
    </xf>
    <xf numFmtId="14" fontId="20" fillId="3"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dminsitrac/" TargetMode="External"/><Relationship Id="rId7" Type="http://schemas.openxmlformats.org/officeDocument/2006/relationships/hyperlink" Target="mailto:humbertoalava@epam.gob.ec" TargetMode="External"/><Relationship Id="rId2" Type="http://schemas.openxmlformats.org/officeDocument/2006/relationships/hyperlink" Target="http://www.adminsitrac/" TargetMode="External"/><Relationship Id="rId1" Type="http://schemas.openxmlformats.org/officeDocument/2006/relationships/hyperlink" Target="http://www.adminsitrac/" TargetMode="External"/><Relationship Id="rId6" Type="http://schemas.openxmlformats.org/officeDocument/2006/relationships/hyperlink" Target="http://www.administracionpublica.gob.ec/cont&#225;ctenos/" TargetMode="External"/><Relationship Id="rId5" Type="http://schemas.openxmlformats.org/officeDocument/2006/relationships/hyperlink" Target="http://www.administracionpublica.gob.ec/cont&#225;ctenos/" TargetMode="External"/><Relationship Id="rId4" Type="http://schemas.openxmlformats.org/officeDocument/2006/relationships/hyperlink" Target="http://www.administracionpublica.gob.ec/cont&#225;cteno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abSelected="1" view="pageBreakPreview" zoomScale="85" zoomScaleNormal="55" zoomScaleSheetLayoutView="85" workbookViewId="0">
      <selection activeCell="M19" sqref="M19"/>
    </sheetView>
  </sheetViews>
  <sheetFormatPr baseColWidth="10" defaultRowHeight="13.2" x14ac:dyDescent="0.25"/>
  <cols>
    <col min="1" max="1" width="6.6640625" customWidth="1"/>
    <col min="2" max="2" width="24.6640625" style="55" customWidth="1"/>
    <col min="3" max="5" width="24.6640625" customWidth="1"/>
    <col min="6" max="6" width="62" customWidth="1"/>
    <col min="7" max="7" width="21.44140625" customWidth="1"/>
    <col min="8" max="8" width="30.6640625" customWidth="1"/>
    <col min="9" max="9" width="19.6640625" customWidth="1"/>
    <col min="10" max="13" width="24.6640625" customWidth="1"/>
    <col min="14" max="19" width="24.6640625" style="47" customWidth="1"/>
    <col min="20" max="28" width="11.44140625" style="2" customWidth="1"/>
  </cols>
  <sheetData>
    <row r="1" spans="1:28" ht="35.25" customHeight="1" x14ac:dyDescent="0.3">
      <c r="A1" s="65" t="s">
        <v>2</v>
      </c>
      <c r="B1" s="65"/>
      <c r="C1" s="65"/>
      <c r="D1" s="65"/>
      <c r="E1" s="65"/>
      <c r="F1" s="65"/>
      <c r="G1" s="65"/>
      <c r="H1" s="66"/>
      <c r="I1" s="66"/>
      <c r="J1" s="66"/>
      <c r="K1" s="66"/>
      <c r="L1" s="66"/>
      <c r="M1" s="66"/>
      <c r="N1" s="66"/>
      <c r="O1" s="66"/>
      <c r="P1" s="66"/>
      <c r="Q1" s="66"/>
      <c r="R1" s="66"/>
      <c r="S1" s="66"/>
      <c r="T1" s="3"/>
      <c r="U1" s="3"/>
      <c r="V1" s="3"/>
      <c r="W1" s="3"/>
    </row>
    <row r="2" spans="1:28" ht="33" customHeight="1" x14ac:dyDescent="0.3">
      <c r="A2" s="65" t="s">
        <v>12</v>
      </c>
      <c r="B2" s="67"/>
      <c r="C2" s="67"/>
      <c r="D2" s="67"/>
      <c r="E2" s="67"/>
      <c r="F2" s="67"/>
      <c r="G2" s="67"/>
      <c r="H2" s="66"/>
      <c r="I2" s="66"/>
      <c r="J2" s="66"/>
      <c r="K2" s="66"/>
      <c r="L2" s="66"/>
      <c r="M2" s="66"/>
      <c r="N2" s="66"/>
      <c r="O2" s="66"/>
      <c r="P2" s="66"/>
      <c r="Q2" s="66"/>
      <c r="R2" s="66"/>
      <c r="S2" s="66"/>
      <c r="T2" s="3"/>
      <c r="U2" s="3"/>
      <c r="V2" s="3"/>
      <c r="W2" s="3"/>
    </row>
    <row r="3" spans="1:28" s="9" customFormat="1" ht="162" customHeight="1" x14ac:dyDescent="0.3">
      <c r="A3" s="16" t="s">
        <v>0</v>
      </c>
      <c r="B3" s="48" t="s">
        <v>9</v>
      </c>
      <c r="C3" s="16" t="s">
        <v>1</v>
      </c>
      <c r="D3" s="16" t="s">
        <v>13</v>
      </c>
      <c r="E3" s="16" t="s">
        <v>14</v>
      </c>
      <c r="F3" s="16" t="s">
        <v>25</v>
      </c>
      <c r="G3" s="16" t="s">
        <v>21</v>
      </c>
      <c r="H3" s="16" t="s">
        <v>24</v>
      </c>
      <c r="I3" s="16" t="s">
        <v>16</v>
      </c>
      <c r="J3" s="16" t="s">
        <v>15</v>
      </c>
      <c r="K3" s="16" t="s">
        <v>17</v>
      </c>
      <c r="L3" s="16" t="s">
        <v>23</v>
      </c>
      <c r="M3" s="16" t="s">
        <v>19</v>
      </c>
      <c r="N3" s="27" t="s">
        <v>22</v>
      </c>
      <c r="O3" s="27" t="s">
        <v>20</v>
      </c>
      <c r="P3" s="27" t="s">
        <v>11</v>
      </c>
      <c r="Q3" s="27" t="s">
        <v>27</v>
      </c>
      <c r="R3" s="27" t="s">
        <v>26</v>
      </c>
      <c r="S3" s="27" t="s">
        <v>18</v>
      </c>
      <c r="T3" s="7"/>
      <c r="U3" s="8"/>
      <c r="V3" s="8"/>
      <c r="W3" s="8"/>
      <c r="X3" s="7"/>
      <c r="Y3" s="7"/>
      <c r="Z3" s="7"/>
      <c r="AA3" s="7"/>
    </row>
    <row r="4" spans="1:28" s="6" customFormat="1" ht="408.75" customHeight="1" x14ac:dyDescent="0.3">
      <c r="A4" s="12">
        <v>1</v>
      </c>
      <c r="B4" s="14" t="s">
        <v>54</v>
      </c>
      <c r="C4" s="13" t="s">
        <v>35</v>
      </c>
      <c r="D4" s="13" t="s">
        <v>41</v>
      </c>
      <c r="E4" s="13" t="s">
        <v>51</v>
      </c>
      <c r="F4" s="19" t="s">
        <v>57</v>
      </c>
      <c r="G4" s="12" t="s">
        <v>36</v>
      </c>
      <c r="H4" s="12" t="s">
        <v>55</v>
      </c>
      <c r="I4" s="11" t="s">
        <v>37</v>
      </c>
      <c r="J4" s="10" t="s">
        <v>30</v>
      </c>
      <c r="K4" s="10" t="s">
        <v>39</v>
      </c>
      <c r="L4" s="10" t="s">
        <v>29</v>
      </c>
      <c r="M4" s="10" t="s">
        <v>31</v>
      </c>
      <c r="N4" s="17" t="s">
        <v>102</v>
      </c>
      <c r="O4" s="17" t="s">
        <v>42</v>
      </c>
      <c r="P4" s="17" t="s">
        <v>42</v>
      </c>
      <c r="Q4" s="18">
        <v>166</v>
      </c>
      <c r="R4" s="43">
        <f>SUM(Q4+159)</f>
        <v>325</v>
      </c>
      <c r="S4" s="20">
        <v>1</v>
      </c>
      <c r="T4" s="3"/>
      <c r="U4" s="3"/>
      <c r="V4" s="3"/>
      <c r="W4" s="3"/>
      <c r="X4" s="3"/>
      <c r="Y4" s="3"/>
      <c r="Z4" s="3"/>
      <c r="AA4" s="3"/>
    </row>
    <row r="5" spans="1:28" s="6" customFormat="1" ht="228.75" customHeight="1" x14ac:dyDescent="0.3">
      <c r="A5" s="12">
        <v>2</v>
      </c>
      <c r="B5" s="14" t="s">
        <v>38</v>
      </c>
      <c r="C5" s="13" t="s">
        <v>43</v>
      </c>
      <c r="D5" s="13" t="s">
        <v>44</v>
      </c>
      <c r="E5" s="13" t="s">
        <v>49</v>
      </c>
      <c r="F5" s="13" t="s">
        <v>53</v>
      </c>
      <c r="G5" s="12" t="s">
        <v>36</v>
      </c>
      <c r="H5" s="12" t="s">
        <v>52</v>
      </c>
      <c r="I5" s="11" t="s">
        <v>32</v>
      </c>
      <c r="J5" s="10" t="s">
        <v>30</v>
      </c>
      <c r="K5" s="10" t="s">
        <v>28</v>
      </c>
      <c r="L5" s="10" t="s">
        <v>29</v>
      </c>
      <c r="M5" s="10" t="s">
        <v>31</v>
      </c>
      <c r="N5" s="17" t="s">
        <v>102</v>
      </c>
      <c r="O5" s="17" t="s">
        <v>42</v>
      </c>
      <c r="P5" s="17" t="s">
        <v>42</v>
      </c>
      <c r="Q5" s="18">
        <v>61</v>
      </c>
      <c r="R5" s="43">
        <f>SUM(Q5+68)</f>
        <v>129</v>
      </c>
      <c r="S5" s="20">
        <v>1</v>
      </c>
      <c r="T5" s="3"/>
      <c r="U5" s="3"/>
      <c r="V5" s="3"/>
      <c r="W5" s="3"/>
      <c r="X5" s="3"/>
      <c r="Y5" s="3"/>
      <c r="Z5" s="3"/>
      <c r="AA5" s="3"/>
    </row>
    <row r="6" spans="1:28" s="6" customFormat="1" ht="250.5" customHeight="1" x14ac:dyDescent="0.3">
      <c r="A6" s="11">
        <v>3</v>
      </c>
      <c r="B6" s="10" t="s">
        <v>40</v>
      </c>
      <c r="C6" s="10" t="s">
        <v>33</v>
      </c>
      <c r="D6" s="13" t="s">
        <v>45</v>
      </c>
      <c r="E6" s="10" t="s">
        <v>50</v>
      </c>
      <c r="F6" s="14" t="s">
        <v>56</v>
      </c>
      <c r="G6" s="12" t="s">
        <v>36</v>
      </c>
      <c r="H6" s="11" t="s">
        <v>34</v>
      </c>
      <c r="I6" s="11" t="s">
        <v>32</v>
      </c>
      <c r="J6" s="10" t="s">
        <v>30</v>
      </c>
      <c r="K6" s="10" t="s">
        <v>28</v>
      </c>
      <c r="L6" s="10" t="s">
        <v>29</v>
      </c>
      <c r="M6" s="10" t="s">
        <v>31</v>
      </c>
      <c r="N6" s="17" t="s">
        <v>102</v>
      </c>
      <c r="O6" s="17" t="s">
        <v>42</v>
      </c>
      <c r="P6" s="17" t="s">
        <v>42</v>
      </c>
      <c r="Q6" s="18">
        <v>46</v>
      </c>
      <c r="R6" s="43">
        <f>SUM(Q6+25)</f>
        <v>71</v>
      </c>
      <c r="S6" s="20">
        <v>1</v>
      </c>
      <c r="T6" s="3"/>
      <c r="U6" s="3"/>
      <c r="V6" s="3"/>
      <c r="W6" s="3"/>
      <c r="X6" s="3"/>
      <c r="Y6" s="3"/>
      <c r="Z6" s="3"/>
      <c r="AA6" s="3"/>
    </row>
    <row r="7" spans="1:28" s="6" customFormat="1" ht="69" x14ac:dyDescent="0.3">
      <c r="A7" s="21">
        <v>4</v>
      </c>
      <c r="B7" s="49" t="s">
        <v>58</v>
      </c>
      <c r="C7" s="22" t="s">
        <v>59</v>
      </c>
      <c r="D7" s="22" t="s">
        <v>60</v>
      </c>
      <c r="E7" s="22" t="s">
        <v>61</v>
      </c>
      <c r="F7" s="22" t="s">
        <v>62</v>
      </c>
      <c r="G7" s="21" t="s">
        <v>63</v>
      </c>
      <c r="H7" s="11" t="s">
        <v>64</v>
      </c>
      <c r="I7" s="11" t="s">
        <v>65</v>
      </c>
      <c r="J7" s="23" t="s">
        <v>66</v>
      </c>
      <c r="K7" s="10" t="s">
        <v>67</v>
      </c>
      <c r="L7" s="25" t="s">
        <v>68</v>
      </c>
      <c r="M7" s="10" t="s">
        <v>69</v>
      </c>
      <c r="N7" s="11" t="s">
        <v>70</v>
      </c>
      <c r="O7" s="42" t="s">
        <v>69</v>
      </c>
      <c r="P7" s="24" t="s">
        <v>71</v>
      </c>
      <c r="Q7" s="28">
        <v>195</v>
      </c>
      <c r="R7" s="28">
        <v>257</v>
      </c>
      <c r="S7" s="56">
        <v>1</v>
      </c>
      <c r="T7" s="3"/>
      <c r="U7" s="3"/>
      <c r="V7" s="3"/>
      <c r="W7" s="3"/>
      <c r="X7" s="3"/>
      <c r="Y7" s="3"/>
      <c r="Z7" s="3"/>
      <c r="AA7" s="3"/>
    </row>
    <row r="8" spans="1:28" s="6" customFormat="1" ht="60" customHeight="1" x14ac:dyDescent="0.3">
      <c r="A8" s="21">
        <v>5</v>
      </c>
      <c r="B8" s="49" t="s">
        <v>72</v>
      </c>
      <c r="C8" s="22" t="s">
        <v>73</v>
      </c>
      <c r="D8" s="22" t="s">
        <v>74</v>
      </c>
      <c r="E8" s="22" t="s">
        <v>75</v>
      </c>
      <c r="F8" s="22" t="s">
        <v>76</v>
      </c>
      <c r="G8" s="21" t="s">
        <v>77</v>
      </c>
      <c r="H8" s="11" t="s">
        <v>78</v>
      </c>
      <c r="I8" s="11" t="s">
        <v>79</v>
      </c>
      <c r="J8" s="23" t="s">
        <v>80</v>
      </c>
      <c r="K8" s="10" t="s">
        <v>81</v>
      </c>
      <c r="L8" s="25">
        <v>2625930</v>
      </c>
      <c r="M8" s="10" t="s">
        <v>82</v>
      </c>
      <c r="N8" s="11" t="s">
        <v>70</v>
      </c>
      <c r="O8" s="17" t="s">
        <v>42</v>
      </c>
      <c r="P8" s="17" t="s">
        <v>42</v>
      </c>
      <c r="Q8" s="28">
        <v>705</v>
      </c>
      <c r="R8" s="28">
        <v>1480</v>
      </c>
      <c r="S8" s="56">
        <v>1</v>
      </c>
      <c r="T8" s="3"/>
      <c r="U8" s="3"/>
      <c r="V8" s="3"/>
      <c r="W8" s="3"/>
      <c r="X8" s="3"/>
      <c r="Y8" s="3"/>
      <c r="Z8" s="3"/>
      <c r="AA8" s="3"/>
    </row>
    <row r="9" spans="1:28" s="6" customFormat="1" ht="63" customHeight="1" x14ac:dyDescent="0.3">
      <c r="A9" s="21">
        <v>6</v>
      </c>
      <c r="B9" s="49" t="s">
        <v>83</v>
      </c>
      <c r="C9" s="22" t="s">
        <v>84</v>
      </c>
      <c r="D9" s="22" t="s">
        <v>85</v>
      </c>
      <c r="E9" s="22" t="s">
        <v>75</v>
      </c>
      <c r="F9" s="22" t="s">
        <v>86</v>
      </c>
      <c r="G9" s="21" t="s">
        <v>77</v>
      </c>
      <c r="H9" s="11" t="s">
        <v>78</v>
      </c>
      <c r="I9" s="11" t="s">
        <v>87</v>
      </c>
      <c r="J9" s="23" t="s">
        <v>80</v>
      </c>
      <c r="K9" s="10" t="s">
        <v>81</v>
      </c>
      <c r="L9" s="25">
        <v>2625930</v>
      </c>
      <c r="M9" s="10" t="s">
        <v>82</v>
      </c>
      <c r="N9" s="11" t="s">
        <v>70</v>
      </c>
      <c r="O9" s="17" t="s">
        <v>42</v>
      </c>
      <c r="P9" s="17" t="s">
        <v>42</v>
      </c>
      <c r="Q9" s="28">
        <v>249</v>
      </c>
      <c r="R9" s="28">
        <v>440</v>
      </c>
      <c r="S9" s="56">
        <v>1</v>
      </c>
      <c r="T9" s="3"/>
      <c r="U9" s="3"/>
      <c r="V9" s="3"/>
      <c r="W9" s="3"/>
      <c r="X9" s="3"/>
      <c r="Y9" s="3"/>
      <c r="Z9" s="3"/>
      <c r="AA9" s="3"/>
    </row>
    <row r="10" spans="1:28" ht="151.5" customHeight="1" x14ac:dyDescent="0.3">
      <c r="A10" s="21">
        <v>7</v>
      </c>
      <c r="B10" s="49" t="s">
        <v>88</v>
      </c>
      <c r="C10" s="22" t="s">
        <v>89</v>
      </c>
      <c r="D10" s="22" t="s">
        <v>90</v>
      </c>
      <c r="E10" s="22" t="s">
        <v>91</v>
      </c>
      <c r="F10" s="22" t="s">
        <v>92</v>
      </c>
      <c r="G10" s="21" t="s">
        <v>93</v>
      </c>
      <c r="H10" s="11" t="s">
        <v>64</v>
      </c>
      <c r="I10" s="11" t="s">
        <v>94</v>
      </c>
      <c r="J10" s="23" t="s">
        <v>80</v>
      </c>
      <c r="K10" s="10" t="s">
        <v>67</v>
      </c>
      <c r="L10" s="26" t="s">
        <v>95</v>
      </c>
      <c r="M10" s="10" t="s">
        <v>31</v>
      </c>
      <c r="N10" s="11" t="s">
        <v>70</v>
      </c>
      <c r="O10" s="42" t="s">
        <v>69</v>
      </c>
      <c r="P10" s="24" t="s">
        <v>96</v>
      </c>
      <c r="Q10" s="28" t="s">
        <v>103</v>
      </c>
      <c r="R10" s="28">
        <v>1229</v>
      </c>
      <c r="S10" s="56">
        <v>1</v>
      </c>
      <c r="T10" s="3"/>
      <c r="U10" s="3"/>
      <c r="V10" s="3"/>
      <c r="W10" s="3"/>
    </row>
    <row r="11" spans="1:28" ht="153" customHeight="1" x14ac:dyDescent="0.3">
      <c r="A11" s="21">
        <v>8</v>
      </c>
      <c r="B11" s="49" t="s">
        <v>97</v>
      </c>
      <c r="C11" s="22" t="s">
        <v>98</v>
      </c>
      <c r="D11" s="22" t="s">
        <v>99</v>
      </c>
      <c r="E11" s="22" t="s">
        <v>100</v>
      </c>
      <c r="F11" s="22" t="s">
        <v>101</v>
      </c>
      <c r="G11" s="21" t="s">
        <v>93</v>
      </c>
      <c r="H11" s="11" t="s">
        <v>64</v>
      </c>
      <c r="I11" s="11" t="s">
        <v>94</v>
      </c>
      <c r="J11" s="23" t="s">
        <v>80</v>
      </c>
      <c r="K11" s="10" t="s">
        <v>67</v>
      </c>
      <c r="L11" s="26" t="s">
        <v>95</v>
      </c>
      <c r="M11" s="10" t="s">
        <v>31</v>
      </c>
      <c r="N11" s="11" t="s">
        <v>70</v>
      </c>
      <c r="O11" s="42" t="s">
        <v>69</v>
      </c>
      <c r="P11" s="24" t="s">
        <v>96</v>
      </c>
      <c r="Q11" s="28">
        <v>184</v>
      </c>
      <c r="R11" s="28">
        <v>376</v>
      </c>
      <c r="S11" s="56">
        <v>1</v>
      </c>
      <c r="T11" s="4"/>
      <c r="U11" s="3"/>
      <c r="V11" s="3"/>
      <c r="W11" s="3"/>
      <c r="AB11"/>
    </row>
    <row r="12" spans="1:28" ht="153" customHeight="1" x14ac:dyDescent="0.3">
      <c r="A12" s="29">
        <v>1</v>
      </c>
      <c r="B12" s="50" t="s">
        <v>104</v>
      </c>
      <c r="C12" s="29" t="s">
        <v>105</v>
      </c>
      <c r="D12" s="29" t="s">
        <v>106</v>
      </c>
      <c r="E12" s="29" t="s">
        <v>107</v>
      </c>
      <c r="F12" s="29" t="s">
        <v>108</v>
      </c>
      <c r="G12" s="30" t="s">
        <v>109</v>
      </c>
      <c r="H12" s="29" t="s">
        <v>110</v>
      </c>
      <c r="I12" s="29" t="s">
        <v>111</v>
      </c>
      <c r="J12" s="29" t="s">
        <v>112</v>
      </c>
      <c r="K12" s="31" t="s">
        <v>113</v>
      </c>
      <c r="L12" s="32" t="s">
        <v>114</v>
      </c>
      <c r="M12" s="30" t="s">
        <v>115</v>
      </c>
      <c r="N12" s="41" t="s">
        <v>116</v>
      </c>
      <c r="O12" s="17" t="s">
        <v>42</v>
      </c>
      <c r="P12" s="17" t="s">
        <v>42</v>
      </c>
      <c r="Q12" s="41">
        <v>58</v>
      </c>
      <c r="R12" s="41">
        <f>55+58</f>
        <v>113</v>
      </c>
      <c r="S12" s="56">
        <v>1</v>
      </c>
      <c r="T12" s="4"/>
      <c r="U12" s="3"/>
      <c r="V12" s="3"/>
      <c r="W12" s="3"/>
      <c r="AB12"/>
    </row>
    <row r="13" spans="1:28" ht="153" customHeight="1" x14ac:dyDescent="0.3">
      <c r="A13" s="33">
        <v>2</v>
      </c>
      <c r="B13" s="50" t="s">
        <v>117</v>
      </c>
      <c r="C13" s="29" t="s">
        <v>118</v>
      </c>
      <c r="D13" s="29" t="s">
        <v>119</v>
      </c>
      <c r="E13" s="29" t="s">
        <v>120</v>
      </c>
      <c r="F13" s="29" t="s">
        <v>121</v>
      </c>
      <c r="G13" s="30" t="s">
        <v>109</v>
      </c>
      <c r="H13" s="29" t="s">
        <v>110</v>
      </c>
      <c r="I13" s="29" t="s">
        <v>111</v>
      </c>
      <c r="J13" s="29" t="s">
        <v>112</v>
      </c>
      <c r="K13" s="31" t="s">
        <v>113</v>
      </c>
      <c r="L13" s="32" t="s">
        <v>114</v>
      </c>
      <c r="M13" s="30" t="s">
        <v>115</v>
      </c>
      <c r="N13" s="40" t="s">
        <v>116</v>
      </c>
      <c r="O13" s="17" t="s">
        <v>42</v>
      </c>
      <c r="P13" s="17" t="s">
        <v>42</v>
      </c>
      <c r="Q13" s="40">
        <v>7</v>
      </c>
      <c r="R13" s="40">
        <f>5+7</f>
        <v>12</v>
      </c>
      <c r="S13" s="56">
        <v>1</v>
      </c>
      <c r="T13" s="4"/>
      <c r="U13" s="3"/>
      <c r="V13" s="3"/>
      <c r="W13" s="3"/>
      <c r="AB13"/>
    </row>
    <row r="14" spans="1:28" ht="153" customHeight="1" x14ac:dyDescent="0.3">
      <c r="A14" s="33">
        <v>3</v>
      </c>
      <c r="B14" s="50" t="s">
        <v>122</v>
      </c>
      <c r="C14" s="29" t="s">
        <v>123</v>
      </c>
      <c r="D14" s="29" t="s">
        <v>124</v>
      </c>
      <c r="E14" s="29" t="s">
        <v>125</v>
      </c>
      <c r="F14" s="29" t="s">
        <v>126</v>
      </c>
      <c r="G14" s="30" t="s">
        <v>109</v>
      </c>
      <c r="H14" s="29" t="s">
        <v>127</v>
      </c>
      <c r="I14" s="29" t="s">
        <v>128</v>
      </c>
      <c r="J14" s="29" t="s">
        <v>129</v>
      </c>
      <c r="K14" s="31" t="s">
        <v>130</v>
      </c>
      <c r="L14" s="32" t="s">
        <v>114</v>
      </c>
      <c r="M14" s="30" t="s">
        <v>115</v>
      </c>
      <c r="N14" s="40" t="s">
        <v>116</v>
      </c>
      <c r="O14" s="17" t="s">
        <v>42</v>
      </c>
      <c r="P14" s="17" t="s">
        <v>42</v>
      </c>
      <c r="Q14" s="40">
        <v>7</v>
      </c>
      <c r="R14" s="40">
        <f>22+7</f>
        <v>29</v>
      </c>
      <c r="S14" s="56">
        <v>1</v>
      </c>
      <c r="T14" s="4"/>
      <c r="U14" s="3"/>
      <c r="V14" s="3"/>
      <c r="W14" s="3"/>
      <c r="AB14"/>
    </row>
    <row r="15" spans="1:28" ht="153" customHeight="1" x14ac:dyDescent="0.3">
      <c r="A15" s="29">
        <v>4</v>
      </c>
      <c r="B15" s="57" t="s">
        <v>131</v>
      </c>
      <c r="C15" s="29" t="s">
        <v>132</v>
      </c>
      <c r="D15" s="29" t="s">
        <v>133</v>
      </c>
      <c r="E15" s="29" t="s">
        <v>134</v>
      </c>
      <c r="F15" s="29" t="s">
        <v>135</v>
      </c>
      <c r="G15" s="29" t="s">
        <v>109</v>
      </c>
      <c r="H15" s="29" t="s">
        <v>136</v>
      </c>
      <c r="I15" s="29" t="s">
        <v>137</v>
      </c>
      <c r="J15" s="29" t="s">
        <v>138</v>
      </c>
      <c r="K15" s="29" t="s">
        <v>139</v>
      </c>
      <c r="L15" s="32" t="s">
        <v>114</v>
      </c>
      <c r="M15" s="29" t="s">
        <v>115</v>
      </c>
      <c r="N15" s="41" t="s">
        <v>116</v>
      </c>
      <c r="O15" s="17" t="s">
        <v>42</v>
      </c>
      <c r="P15" s="17" t="s">
        <v>42</v>
      </c>
      <c r="Q15" s="41">
        <v>5</v>
      </c>
      <c r="R15" s="41">
        <v>5</v>
      </c>
      <c r="S15" s="56">
        <v>1</v>
      </c>
      <c r="T15" s="4"/>
      <c r="U15" s="3"/>
      <c r="V15" s="3"/>
      <c r="W15" s="3"/>
      <c r="AB15"/>
    </row>
    <row r="16" spans="1:28" ht="153" customHeight="1" x14ac:dyDescent="0.3">
      <c r="A16" s="30">
        <v>5</v>
      </c>
      <c r="B16" s="51" t="s">
        <v>140</v>
      </c>
      <c r="C16" s="30" t="s">
        <v>141</v>
      </c>
      <c r="D16" s="30" t="s">
        <v>142</v>
      </c>
      <c r="E16" s="30" t="s">
        <v>143</v>
      </c>
      <c r="F16" s="30" t="s">
        <v>144</v>
      </c>
      <c r="G16" s="30" t="s">
        <v>109</v>
      </c>
      <c r="H16" s="30" t="s">
        <v>110</v>
      </c>
      <c r="I16" s="30" t="s">
        <v>145</v>
      </c>
      <c r="J16" s="30" t="s">
        <v>146</v>
      </c>
      <c r="K16" s="31" t="s">
        <v>113</v>
      </c>
      <c r="L16" s="32" t="s">
        <v>114</v>
      </c>
      <c r="M16" s="30" t="s">
        <v>115</v>
      </c>
      <c r="N16" s="41" t="s">
        <v>116</v>
      </c>
      <c r="O16" s="17" t="s">
        <v>42</v>
      </c>
      <c r="P16" s="17" t="s">
        <v>42</v>
      </c>
      <c r="Q16" s="41">
        <v>5</v>
      </c>
      <c r="R16" s="41">
        <f>1+5</f>
        <v>6</v>
      </c>
      <c r="S16" s="56">
        <v>1</v>
      </c>
      <c r="T16" s="4"/>
      <c r="U16" s="3"/>
      <c r="V16" s="3"/>
      <c r="W16" s="3"/>
      <c r="AB16"/>
    </row>
    <row r="17" spans="1:28" ht="153" customHeight="1" x14ac:dyDescent="0.3">
      <c r="A17" s="30">
        <v>6</v>
      </c>
      <c r="B17" s="51" t="s">
        <v>147</v>
      </c>
      <c r="C17" s="30" t="s">
        <v>148</v>
      </c>
      <c r="D17" s="30" t="s">
        <v>149</v>
      </c>
      <c r="E17" s="30" t="s">
        <v>150</v>
      </c>
      <c r="F17" s="30" t="s">
        <v>151</v>
      </c>
      <c r="G17" s="30" t="s">
        <v>109</v>
      </c>
      <c r="H17" s="34" t="s">
        <v>152</v>
      </c>
      <c r="I17" s="34" t="s">
        <v>153</v>
      </c>
      <c r="J17" s="30" t="s">
        <v>146</v>
      </c>
      <c r="K17" s="31" t="s">
        <v>113</v>
      </c>
      <c r="L17" s="32" t="s">
        <v>114</v>
      </c>
      <c r="M17" s="30" t="s">
        <v>115</v>
      </c>
      <c r="N17" s="41" t="s">
        <v>116</v>
      </c>
      <c r="O17" s="17" t="s">
        <v>42</v>
      </c>
      <c r="P17" s="17" t="s">
        <v>42</v>
      </c>
      <c r="Q17" s="41">
        <v>64</v>
      </c>
      <c r="R17" s="41">
        <f>56+64</f>
        <v>120</v>
      </c>
      <c r="S17" s="56">
        <v>1</v>
      </c>
      <c r="T17" s="4"/>
      <c r="U17" s="3"/>
      <c r="V17" s="3"/>
      <c r="W17" s="3"/>
      <c r="AB17"/>
    </row>
    <row r="18" spans="1:28" ht="153" customHeight="1" x14ac:dyDescent="0.3">
      <c r="A18" s="30">
        <v>7</v>
      </c>
      <c r="B18" s="51" t="s">
        <v>154</v>
      </c>
      <c r="C18" s="30" t="s">
        <v>155</v>
      </c>
      <c r="D18" s="30" t="s">
        <v>156</v>
      </c>
      <c r="E18" s="30" t="s">
        <v>157</v>
      </c>
      <c r="F18" s="30" t="s">
        <v>158</v>
      </c>
      <c r="G18" s="30" t="s">
        <v>159</v>
      </c>
      <c r="H18" s="34" t="s">
        <v>160</v>
      </c>
      <c r="I18" s="34" t="s">
        <v>161</v>
      </c>
      <c r="J18" s="30" t="s">
        <v>162</v>
      </c>
      <c r="K18" s="31" t="s">
        <v>113</v>
      </c>
      <c r="L18" s="32" t="s">
        <v>114</v>
      </c>
      <c r="M18" s="30" t="s">
        <v>115</v>
      </c>
      <c r="N18" s="41" t="s">
        <v>116</v>
      </c>
      <c r="O18" s="17" t="s">
        <v>42</v>
      </c>
      <c r="P18" s="17" t="s">
        <v>42</v>
      </c>
      <c r="Q18" s="41">
        <v>32</v>
      </c>
      <c r="R18" s="41">
        <f>53+32</f>
        <v>85</v>
      </c>
      <c r="S18" s="56">
        <v>1</v>
      </c>
      <c r="T18" s="4"/>
      <c r="U18" s="3"/>
      <c r="V18" s="3"/>
      <c r="W18" s="3"/>
      <c r="AB18"/>
    </row>
    <row r="19" spans="1:28" ht="153" customHeight="1" x14ac:dyDescent="0.3">
      <c r="A19" s="30">
        <v>8</v>
      </c>
      <c r="B19" s="51" t="s">
        <v>163</v>
      </c>
      <c r="C19" s="30" t="s">
        <v>164</v>
      </c>
      <c r="D19" s="30" t="s">
        <v>165</v>
      </c>
      <c r="E19" s="30" t="s">
        <v>166</v>
      </c>
      <c r="F19" s="30" t="s">
        <v>167</v>
      </c>
      <c r="G19" s="30" t="s">
        <v>159</v>
      </c>
      <c r="H19" s="34" t="s">
        <v>110</v>
      </c>
      <c r="I19" s="34" t="s">
        <v>168</v>
      </c>
      <c r="J19" s="30" t="s">
        <v>169</v>
      </c>
      <c r="K19" s="31" t="s">
        <v>113</v>
      </c>
      <c r="L19" s="32" t="s">
        <v>114</v>
      </c>
      <c r="M19" s="31" t="s">
        <v>170</v>
      </c>
      <c r="N19" s="41" t="s">
        <v>116</v>
      </c>
      <c r="O19" s="17" t="s">
        <v>42</v>
      </c>
      <c r="P19" s="17" t="s">
        <v>42</v>
      </c>
      <c r="Q19" s="41">
        <v>230</v>
      </c>
      <c r="R19" s="41">
        <f>244+230</f>
        <v>474</v>
      </c>
      <c r="S19" s="56">
        <v>1</v>
      </c>
      <c r="T19" s="4"/>
      <c r="U19" s="3"/>
      <c r="V19" s="3"/>
      <c r="W19" s="3"/>
      <c r="AB19"/>
    </row>
    <row r="20" spans="1:28" ht="153" customHeight="1" x14ac:dyDescent="0.3">
      <c r="A20" s="35">
        <v>9</v>
      </c>
      <c r="B20" s="52" t="s">
        <v>171</v>
      </c>
      <c r="C20" s="36" t="s">
        <v>172</v>
      </c>
      <c r="D20" s="36" t="s">
        <v>173</v>
      </c>
      <c r="E20" s="36" t="s">
        <v>174</v>
      </c>
      <c r="F20" s="36" t="s">
        <v>175</v>
      </c>
      <c r="G20" s="35" t="s">
        <v>176</v>
      </c>
      <c r="H20" s="34" t="s">
        <v>64</v>
      </c>
      <c r="I20" s="34" t="s">
        <v>177</v>
      </c>
      <c r="J20" s="31" t="s">
        <v>146</v>
      </c>
      <c r="K20" s="31" t="s">
        <v>178</v>
      </c>
      <c r="L20" s="37" t="s">
        <v>179</v>
      </c>
      <c r="M20" s="31" t="s">
        <v>180</v>
      </c>
      <c r="N20" s="42" t="s">
        <v>116</v>
      </c>
      <c r="O20" s="17" t="s">
        <v>42</v>
      </c>
      <c r="P20" s="17" t="s">
        <v>42</v>
      </c>
      <c r="Q20" s="58">
        <v>146</v>
      </c>
      <c r="R20" s="28">
        <v>146</v>
      </c>
      <c r="S20" s="56">
        <v>1</v>
      </c>
      <c r="T20" s="4"/>
      <c r="U20" s="3"/>
      <c r="V20" s="3"/>
      <c r="W20" s="3"/>
      <c r="AB20"/>
    </row>
    <row r="21" spans="1:28" ht="153" customHeight="1" x14ac:dyDescent="0.3">
      <c r="A21" s="35">
        <v>10</v>
      </c>
      <c r="B21" s="52" t="s">
        <v>181</v>
      </c>
      <c r="C21" s="36" t="s">
        <v>182</v>
      </c>
      <c r="D21" s="36" t="s">
        <v>183</v>
      </c>
      <c r="E21" s="36" t="s">
        <v>184</v>
      </c>
      <c r="F21" s="36" t="s">
        <v>185</v>
      </c>
      <c r="G21" s="35" t="s">
        <v>109</v>
      </c>
      <c r="H21" s="34" t="s">
        <v>110</v>
      </c>
      <c r="I21" s="34" t="s">
        <v>186</v>
      </c>
      <c r="J21" s="31" t="s">
        <v>146</v>
      </c>
      <c r="K21" s="31" t="s">
        <v>178</v>
      </c>
      <c r="L21" s="37" t="s">
        <v>179</v>
      </c>
      <c r="M21" s="31" t="s">
        <v>180</v>
      </c>
      <c r="N21" s="42" t="s">
        <v>116</v>
      </c>
      <c r="O21" s="17" t="s">
        <v>42</v>
      </c>
      <c r="P21" s="17" t="s">
        <v>42</v>
      </c>
      <c r="Q21" s="28">
        <v>16</v>
      </c>
      <c r="R21" s="28">
        <f>11+16</f>
        <v>27</v>
      </c>
      <c r="S21" s="56">
        <v>1</v>
      </c>
      <c r="T21" s="4"/>
      <c r="U21" s="3"/>
      <c r="V21" s="3"/>
      <c r="W21" s="3"/>
      <c r="AB21"/>
    </row>
    <row r="22" spans="1:28" ht="153" customHeight="1" x14ac:dyDescent="0.3">
      <c r="A22" s="35">
        <v>11</v>
      </c>
      <c r="B22" s="52" t="s">
        <v>187</v>
      </c>
      <c r="C22" s="36" t="s">
        <v>188</v>
      </c>
      <c r="D22" s="36" t="s">
        <v>189</v>
      </c>
      <c r="E22" s="36" t="s">
        <v>190</v>
      </c>
      <c r="F22" s="36" t="s">
        <v>191</v>
      </c>
      <c r="G22" s="35" t="s">
        <v>109</v>
      </c>
      <c r="H22" s="34" t="s">
        <v>110</v>
      </c>
      <c r="I22" s="34" t="s">
        <v>192</v>
      </c>
      <c r="J22" s="31" t="s">
        <v>138</v>
      </c>
      <c r="K22" s="31" t="s">
        <v>178</v>
      </c>
      <c r="L22" s="37" t="s">
        <v>179</v>
      </c>
      <c r="M22" s="31" t="s">
        <v>170</v>
      </c>
      <c r="N22" s="42" t="s">
        <v>116</v>
      </c>
      <c r="O22" s="17" t="s">
        <v>42</v>
      </c>
      <c r="P22" s="17" t="s">
        <v>42</v>
      </c>
      <c r="Q22" s="28">
        <v>0</v>
      </c>
      <c r="R22" s="28">
        <f>2+0</f>
        <v>2</v>
      </c>
      <c r="S22" s="56">
        <v>1</v>
      </c>
      <c r="T22" s="4"/>
      <c r="U22" s="3"/>
      <c r="V22" s="3"/>
      <c r="W22" s="3"/>
      <c r="AB22"/>
    </row>
    <row r="23" spans="1:28" ht="153" customHeight="1" x14ac:dyDescent="0.3">
      <c r="A23" s="35">
        <v>12</v>
      </c>
      <c r="B23" s="52" t="s">
        <v>193</v>
      </c>
      <c r="C23" s="36" t="s">
        <v>194</v>
      </c>
      <c r="D23" s="36" t="s">
        <v>195</v>
      </c>
      <c r="E23" s="36" t="s">
        <v>196</v>
      </c>
      <c r="F23" s="36" t="s">
        <v>197</v>
      </c>
      <c r="G23" s="35" t="s">
        <v>176</v>
      </c>
      <c r="H23" s="34" t="s">
        <v>64</v>
      </c>
      <c r="I23" s="34" t="s">
        <v>198</v>
      </c>
      <c r="J23" s="31" t="s">
        <v>146</v>
      </c>
      <c r="K23" s="31" t="s">
        <v>178</v>
      </c>
      <c r="L23" s="37" t="s">
        <v>179</v>
      </c>
      <c r="M23" s="31" t="s">
        <v>199</v>
      </c>
      <c r="N23" s="42" t="s">
        <v>116</v>
      </c>
      <c r="O23" s="17" t="s">
        <v>42</v>
      </c>
      <c r="P23" s="17" t="s">
        <v>42</v>
      </c>
      <c r="Q23" s="28">
        <v>159</v>
      </c>
      <c r="R23" s="28">
        <f>162+159</f>
        <v>321</v>
      </c>
      <c r="S23" s="56">
        <v>1</v>
      </c>
      <c r="T23" s="4"/>
      <c r="U23" s="3"/>
      <c r="V23" s="3"/>
      <c r="W23" s="3"/>
      <c r="AB23"/>
    </row>
    <row r="24" spans="1:28" ht="153" customHeight="1" x14ac:dyDescent="0.3">
      <c r="A24" s="35">
        <v>13</v>
      </c>
      <c r="B24" s="52" t="s">
        <v>200</v>
      </c>
      <c r="C24" s="36" t="s">
        <v>201</v>
      </c>
      <c r="D24" s="36" t="s">
        <v>202</v>
      </c>
      <c r="E24" s="36" t="s">
        <v>203</v>
      </c>
      <c r="F24" s="36" t="s">
        <v>204</v>
      </c>
      <c r="G24" s="35" t="s">
        <v>109</v>
      </c>
      <c r="H24" s="34" t="s">
        <v>110</v>
      </c>
      <c r="I24" s="34" t="s">
        <v>205</v>
      </c>
      <c r="J24" s="31" t="s">
        <v>206</v>
      </c>
      <c r="K24" s="31" t="s">
        <v>178</v>
      </c>
      <c r="L24" s="37" t="s">
        <v>179</v>
      </c>
      <c r="M24" s="31" t="s">
        <v>207</v>
      </c>
      <c r="N24" s="42" t="s">
        <v>116</v>
      </c>
      <c r="O24" s="17" t="s">
        <v>42</v>
      </c>
      <c r="P24" s="17" t="s">
        <v>42</v>
      </c>
      <c r="Q24" s="28">
        <v>13</v>
      </c>
      <c r="R24" s="28">
        <f>17+13</f>
        <v>30</v>
      </c>
      <c r="S24" s="56">
        <v>1</v>
      </c>
      <c r="T24" s="4"/>
      <c r="U24" s="3"/>
      <c r="V24" s="3"/>
      <c r="W24" s="3"/>
      <c r="AB24"/>
    </row>
    <row r="25" spans="1:28" ht="153" customHeight="1" x14ac:dyDescent="0.3">
      <c r="A25" s="35">
        <v>14</v>
      </c>
      <c r="B25" s="52" t="s">
        <v>208</v>
      </c>
      <c r="C25" s="36" t="s">
        <v>209</v>
      </c>
      <c r="D25" s="36" t="s">
        <v>210</v>
      </c>
      <c r="E25" s="36" t="s">
        <v>211</v>
      </c>
      <c r="F25" s="36" t="s">
        <v>212</v>
      </c>
      <c r="G25" s="30" t="s">
        <v>109</v>
      </c>
      <c r="H25" s="31"/>
      <c r="I25" s="31"/>
      <c r="J25" s="31" t="s">
        <v>213</v>
      </c>
      <c r="K25" s="31" t="s">
        <v>113</v>
      </c>
      <c r="L25" s="37" t="s">
        <v>114</v>
      </c>
      <c r="M25" s="31" t="s">
        <v>170</v>
      </c>
      <c r="N25" s="42" t="s">
        <v>116</v>
      </c>
      <c r="O25" s="17" t="s">
        <v>42</v>
      </c>
      <c r="P25" s="17" t="s">
        <v>42</v>
      </c>
      <c r="Q25" s="28">
        <v>5292</v>
      </c>
      <c r="R25" s="28">
        <f>5093+5292</f>
        <v>10385</v>
      </c>
      <c r="S25" s="56">
        <v>1</v>
      </c>
      <c r="T25" s="4"/>
      <c r="U25" s="3"/>
      <c r="V25" s="3"/>
      <c r="W25" s="3"/>
      <c r="AB25"/>
    </row>
    <row r="26" spans="1:28" ht="153" customHeight="1" x14ac:dyDescent="0.3">
      <c r="A26" s="35">
        <v>15</v>
      </c>
      <c r="B26" s="52" t="s">
        <v>214</v>
      </c>
      <c r="C26" s="36" t="s">
        <v>215</v>
      </c>
      <c r="D26" s="36" t="s">
        <v>216</v>
      </c>
      <c r="E26" s="36" t="s">
        <v>217</v>
      </c>
      <c r="F26" s="36" t="s">
        <v>218</v>
      </c>
      <c r="G26" s="30" t="s">
        <v>109</v>
      </c>
      <c r="H26" s="31" t="s">
        <v>110</v>
      </c>
      <c r="I26" s="31" t="s">
        <v>219</v>
      </c>
      <c r="J26" s="31" t="s">
        <v>146</v>
      </c>
      <c r="K26" s="31" t="s">
        <v>113</v>
      </c>
      <c r="L26" s="37" t="s">
        <v>114</v>
      </c>
      <c r="M26" s="31" t="s">
        <v>199</v>
      </c>
      <c r="N26" s="42" t="s">
        <v>116</v>
      </c>
      <c r="O26" s="17" t="s">
        <v>42</v>
      </c>
      <c r="P26" s="17" t="s">
        <v>42</v>
      </c>
      <c r="Q26" s="28">
        <v>545</v>
      </c>
      <c r="R26" s="28">
        <f>258+545</f>
        <v>803</v>
      </c>
      <c r="S26" s="56">
        <v>1</v>
      </c>
      <c r="T26" s="4"/>
      <c r="U26" s="3"/>
      <c r="V26" s="3"/>
      <c r="W26" s="3"/>
      <c r="AB26"/>
    </row>
    <row r="27" spans="1:28" ht="153" customHeight="1" x14ac:dyDescent="0.3">
      <c r="A27" s="35">
        <v>16</v>
      </c>
      <c r="B27" s="52" t="s">
        <v>220</v>
      </c>
      <c r="C27" s="36" t="s">
        <v>221</v>
      </c>
      <c r="D27" s="36" t="s">
        <v>222</v>
      </c>
      <c r="E27" s="36" t="s">
        <v>223</v>
      </c>
      <c r="F27" s="36" t="s">
        <v>224</v>
      </c>
      <c r="G27" s="30" t="s">
        <v>109</v>
      </c>
      <c r="H27" s="31" t="s">
        <v>225</v>
      </c>
      <c r="I27" s="31" t="s">
        <v>226</v>
      </c>
      <c r="J27" s="31" t="s">
        <v>227</v>
      </c>
      <c r="K27" s="31" t="s">
        <v>113</v>
      </c>
      <c r="L27" s="37" t="s">
        <v>114</v>
      </c>
      <c r="M27" s="31" t="s">
        <v>228</v>
      </c>
      <c r="N27" s="42" t="s">
        <v>116</v>
      </c>
      <c r="O27" s="17" t="s">
        <v>42</v>
      </c>
      <c r="P27" s="17" t="s">
        <v>42</v>
      </c>
      <c r="Q27" s="44">
        <v>511</v>
      </c>
      <c r="R27" s="44">
        <f>407+511</f>
        <v>918</v>
      </c>
      <c r="S27" s="56">
        <v>1</v>
      </c>
      <c r="T27" s="4"/>
      <c r="U27" s="3"/>
      <c r="V27" s="3"/>
      <c r="W27" s="3"/>
      <c r="AB27"/>
    </row>
    <row r="28" spans="1:28" ht="153" customHeight="1" x14ac:dyDescent="0.3">
      <c r="A28" s="35">
        <v>17</v>
      </c>
      <c r="B28" s="52" t="s">
        <v>229</v>
      </c>
      <c r="C28" s="36" t="s">
        <v>230</v>
      </c>
      <c r="D28" s="36" t="s">
        <v>231</v>
      </c>
      <c r="E28" s="36" t="s">
        <v>232</v>
      </c>
      <c r="F28" s="36" t="s">
        <v>233</v>
      </c>
      <c r="G28" s="30" t="s">
        <v>109</v>
      </c>
      <c r="H28" s="52" t="s">
        <v>234</v>
      </c>
      <c r="I28" s="31" t="s">
        <v>235</v>
      </c>
      <c r="J28" s="31" t="s">
        <v>236</v>
      </c>
      <c r="K28" s="31" t="s">
        <v>113</v>
      </c>
      <c r="L28" s="37" t="s">
        <v>114</v>
      </c>
      <c r="M28" s="31" t="s">
        <v>237</v>
      </c>
      <c r="N28" s="42" t="s">
        <v>116</v>
      </c>
      <c r="O28" s="17" t="s">
        <v>42</v>
      </c>
      <c r="P28" s="17" t="s">
        <v>42</v>
      </c>
      <c r="Q28" s="28">
        <v>129</v>
      </c>
      <c r="R28" s="28">
        <f>63+129</f>
        <v>192</v>
      </c>
      <c r="S28" s="56">
        <v>1</v>
      </c>
      <c r="T28" s="4"/>
      <c r="U28" s="3"/>
      <c r="V28" s="3"/>
      <c r="W28" s="3"/>
      <c r="AB28"/>
    </row>
    <row r="29" spans="1:28" ht="153" customHeight="1" x14ac:dyDescent="0.3">
      <c r="A29" s="35">
        <v>18</v>
      </c>
      <c r="B29" s="52" t="s">
        <v>238</v>
      </c>
      <c r="C29" s="36" t="s">
        <v>239</v>
      </c>
      <c r="D29" s="36" t="s">
        <v>240</v>
      </c>
      <c r="E29" s="36" t="s">
        <v>241</v>
      </c>
      <c r="F29" s="36" t="s">
        <v>242</v>
      </c>
      <c r="G29" s="35" t="s">
        <v>176</v>
      </c>
      <c r="H29" s="34" t="s">
        <v>64</v>
      </c>
      <c r="I29" s="34" t="s">
        <v>198</v>
      </c>
      <c r="J29" s="31" t="s">
        <v>146</v>
      </c>
      <c r="K29" s="31" t="s">
        <v>178</v>
      </c>
      <c r="L29" s="37" t="s">
        <v>179</v>
      </c>
      <c r="M29" s="31" t="s">
        <v>170</v>
      </c>
      <c r="N29" s="42" t="s">
        <v>116</v>
      </c>
      <c r="O29" s="17" t="s">
        <v>42</v>
      </c>
      <c r="P29" s="17" t="s">
        <v>42</v>
      </c>
      <c r="Q29" s="28">
        <v>515</v>
      </c>
      <c r="R29" s="28">
        <f>610+515</f>
        <v>1125</v>
      </c>
      <c r="S29" s="56">
        <v>1</v>
      </c>
      <c r="T29" s="4"/>
      <c r="U29" s="3"/>
      <c r="V29" s="3"/>
      <c r="W29" s="3"/>
      <c r="AB29"/>
    </row>
    <row r="30" spans="1:28" ht="153" customHeight="1" x14ac:dyDescent="0.3">
      <c r="A30" s="35">
        <v>19</v>
      </c>
      <c r="B30" s="52" t="s">
        <v>243</v>
      </c>
      <c r="C30" s="36" t="s">
        <v>244</v>
      </c>
      <c r="D30" s="36" t="s">
        <v>245</v>
      </c>
      <c r="E30" s="36" t="s">
        <v>246</v>
      </c>
      <c r="F30" s="36" t="s">
        <v>247</v>
      </c>
      <c r="G30" s="35" t="s">
        <v>176</v>
      </c>
      <c r="H30" s="34" t="s">
        <v>64</v>
      </c>
      <c r="I30" s="34" t="s">
        <v>248</v>
      </c>
      <c r="J30" s="31" t="s">
        <v>146</v>
      </c>
      <c r="K30" s="31" t="s">
        <v>178</v>
      </c>
      <c r="L30" s="37" t="s">
        <v>179</v>
      </c>
      <c r="M30" s="31" t="s">
        <v>249</v>
      </c>
      <c r="N30" s="42" t="s">
        <v>250</v>
      </c>
      <c r="O30" s="17" t="s">
        <v>42</v>
      </c>
      <c r="P30" s="17" t="s">
        <v>42</v>
      </c>
      <c r="Q30" s="28">
        <v>506</v>
      </c>
      <c r="R30" s="28">
        <f>540+506</f>
        <v>1046</v>
      </c>
      <c r="S30" s="56">
        <v>1</v>
      </c>
      <c r="T30" s="4"/>
      <c r="U30" s="3"/>
      <c r="V30" s="3"/>
      <c r="W30" s="3"/>
      <c r="AB30"/>
    </row>
    <row r="31" spans="1:28" ht="153" customHeight="1" x14ac:dyDescent="0.3">
      <c r="A31" s="35">
        <v>20</v>
      </c>
      <c r="B31" s="52" t="s">
        <v>251</v>
      </c>
      <c r="C31" s="36" t="s">
        <v>252</v>
      </c>
      <c r="D31" s="36" t="s">
        <v>253</v>
      </c>
      <c r="E31" s="36" t="s">
        <v>254</v>
      </c>
      <c r="F31" s="36" t="s">
        <v>255</v>
      </c>
      <c r="G31" s="35" t="s">
        <v>176</v>
      </c>
      <c r="H31" s="38">
        <v>4.2</v>
      </c>
      <c r="I31" s="34" t="s">
        <v>87</v>
      </c>
      <c r="J31" s="31" t="s">
        <v>146</v>
      </c>
      <c r="K31" s="31" t="s">
        <v>178</v>
      </c>
      <c r="L31" s="37" t="s">
        <v>179</v>
      </c>
      <c r="M31" s="31" t="s">
        <v>170</v>
      </c>
      <c r="N31" s="42" t="s">
        <v>116</v>
      </c>
      <c r="O31" s="17" t="s">
        <v>42</v>
      </c>
      <c r="P31" s="17" t="s">
        <v>42</v>
      </c>
      <c r="Q31" s="28">
        <v>272</v>
      </c>
      <c r="R31" s="28">
        <f>215+272</f>
        <v>487</v>
      </c>
      <c r="S31" s="56">
        <v>1</v>
      </c>
      <c r="T31" s="4"/>
      <c r="U31" s="3"/>
      <c r="V31" s="3"/>
      <c r="W31" s="3"/>
      <c r="AB31"/>
    </row>
    <row r="32" spans="1:28" ht="153" customHeight="1" x14ac:dyDescent="0.3">
      <c r="A32" s="34">
        <v>21</v>
      </c>
      <c r="B32" s="31" t="s">
        <v>256</v>
      </c>
      <c r="C32" s="36" t="s">
        <v>257</v>
      </c>
      <c r="D32" s="36" t="s">
        <v>258</v>
      </c>
      <c r="E32" s="31" t="s">
        <v>259</v>
      </c>
      <c r="F32" s="36" t="s">
        <v>260</v>
      </c>
      <c r="G32" s="35" t="s">
        <v>176</v>
      </c>
      <c r="H32" s="38">
        <v>4.2</v>
      </c>
      <c r="I32" s="34" t="s">
        <v>87</v>
      </c>
      <c r="J32" s="31" t="s">
        <v>146</v>
      </c>
      <c r="K32" s="31" t="s">
        <v>178</v>
      </c>
      <c r="L32" s="37" t="s">
        <v>179</v>
      </c>
      <c r="M32" s="31" t="s">
        <v>237</v>
      </c>
      <c r="N32" s="42" t="s">
        <v>116</v>
      </c>
      <c r="O32" s="17" t="s">
        <v>42</v>
      </c>
      <c r="P32" s="17" t="s">
        <v>42</v>
      </c>
      <c r="Q32" s="42">
        <v>18</v>
      </c>
      <c r="R32" s="42">
        <f>8+18</f>
        <v>26</v>
      </c>
      <c r="S32" s="56">
        <v>1</v>
      </c>
      <c r="T32" s="4"/>
      <c r="U32" s="3"/>
      <c r="V32" s="3"/>
      <c r="W32" s="3"/>
      <c r="AB32"/>
    </row>
    <row r="33" spans="1:30" ht="153" customHeight="1" x14ac:dyDescent="0.3">
      <c r="A33" s="34">
        <v>22</v>
      </c>
      <c r="B33" s="31" t="s">
        <v>261</v>
      </c>
      <c r="C33" s="36" t="s">
        <v>262</v>
      </c>
      <c r="D33" s="36" t="s">
        <v>263</v>
      </c>
      <c r="E33" s="31" t="s">
        <v>264</v>
      </c>
      <c r="F33" s="36" t="s">
        <v>265</v>
      </c>
      <c r="G33" s="35" t="s">
        <v>176</v>
      </c>
      <c r="H33" s="38" t="s">
        <v>110</v>
      </c>
      <c r="I33" s="34" t="s">
        <v>266</v>
      </c>
      <c r="J33" s="31" t="s">
        <v>267</v>
      </c>
      <c r="K33" s="31" t="s">
        <v>178</v>
      </c>
      <c r="L33" s="37" t="s">
        <v>179</v>
      </c>
      <c r="M33" s="31" t="s">
        <v>237</v>
      </c>
      <c r="N33" s="42" t="s">
        <v>116</v>
      </c>
      <c r="O33" s="17" t="s">
        <v>42</v>
      </c>
      <c r="P33" s="17" t="s">
        <v>42</v>
      </c>
      <c r="Q33" s="42">
        <v>15</v>
      </c>
      <c r="R33" s="42">
        <f>10+15</f>
        <v>25</v>
      </c>
      <c r="S33" s="56">
        <v>1</v>
      </c>
      <c r="T33" s="4"/>
      <c r="U33" s="3"/>
      <c r="V33" s="3"/>
      <c r="W33" s="3"/>
      <c r="AB33"/>
    </row>
    <row r="34" spans="1:30" ht="153" customHeight="1" x14ac:dyDescent="0.3">
      <c r="A34" s="34">
        <v>23</v>
      </c>
      <c r="B34" s="31" t="s">
        <v>268</v>
      </c>
      <c r="C34" s="36" t="s">
        <v>269</v>
      </c>
      <c r="D34" s="36" t="s">
        <v>270</v>
      </c>
      <c r="E34" s="31" t="s">
        <v>271</v>
      </c>
      <c r="F34" s="36" t="s">
        <v>272</v>
      </c>
      <c r="G34" s="35" t="s">
        <v>176</v>
      </c>
      <c r="H34" s="38" t="s">
        <v>273</v>
      </c>
      <c r="I34" s="34" t="s">
        <v>274</v>
      </c>
      <c r="J34" s="31" t="s">
        <v>267</v>
      </c>
      <c r="K34" s="31" t="s">
        <v>178</v>
      </c>
      <c r="L34" s="37" t="s">
        <v>179</v>
      </c>
      <c r="M34" s="31" t="s">
        <v>237</v>
      </c>
      <c r="N34" s="42" t="s">
        <v>116</v>
      </c>
      <c r="O34" s="17" t="s">
        <v>42</v>
      </c>
      <c r="P34" s="17" t="s">
        <v>42</v>
      </c>
      <c r="Q34" s="42">
        <v>105</v>
      </c>
      <c r="R34" s="42">
        <f>140+105</f>
        <v>245</v>
      </c>
      <c r="S34" s="56">
        <v>1</v>
      </c>
      <c r="T34" s="4"/>
      <c r="U34" s="3"/>
      <c r="V34" s="3"/>
      <c r="W34" s="3"/>
      <c r="AB34"/>
    </row>
    <row r="35" spans="1:30" ht="153" customHeight="1" x14ac:dyDescent="0.3">
      <c r="A35" s="34">
        <v>24</v>
      </c>
      <c r="B35" s="31" t="s">
        <v>275</v>
      </c>
      <c r="C35" s="36" t="s">
        <v>276</v>
      </c>
      <c r="D35" s="36" t="s">
        <v>277</v>
      </c>
      <c r="E35" s="31" t="s">
        <v>278</v>
      </c>
      <c r="F35" s="36" t="s">
        <v>279</v>
      </c>
      <c r="G35" s="35" t="s">
        <v>176</v>
      </c>
      <c r="H35" s="38" t="s">
        <v>280</v>
      </c>
      <c r="I35" s="34" t="s">
        <v>274</v>
      </c>
      <c r="J35" s="31" t="s">
        <v>267</v>
      </c>
      <c r="K35" s="31" t="s">
        <v>178</v>
      </c>
      <c r="L35" s="37" t="s">
        <v>179</v>
      </c>
      <c r="M35" s="31" t="s">
        <v>237</v>
      </c>
      <c r="N35" s="42" t="s">
        <v>116</v>
      </c>
      <c r="O35" s="17" t="s">
        <v>42</v>
      </c>
      <c r="P35" s="17" t="s">
        <v>42</v>
      </c>
      <c r="Q35" s="42">
        <v>39</v>
      </c>
      <c r="R35" s="42">
        <f>24+39</f>
        <v>63</v>
      </c>
      <c r="S35" s="56">
        <v>1</v>
      </c>
      <c r="T35" s="4"/>
      <c r="U35" s="3"/>
      <c r="V35" s="3"/>
      <c r="W35" s="3"/>
      <c r="AB35"/>
    </row>
    <row r="36" spans="1:30" ht="153" customHeight="1" x14ac:dyDescent="0.3">
      <c r="A36" s="34">
        <v>25</v>
      </c>
      <c r="B36" s="31" t="s">
        <v>281</v>
      </c>
      <c r="C36" s="36" t="s">
        <v>282</v>
      </c>
      <c r="D36" s="36" t="s">
        <v>283</v>
      </c>
      <c r="E36" s="31" t="s">
        <v>284</v>
      </c>
      <c r="F36" s="36" t="s">
        <v>285</v>
      </c>
      <c r="G36" s="35" t="s">
        <v>176</v>
      </c>
      <c r="H36" s="39" t="s">
        <v>286</v>
      </c>
      <c r="I36" s="34" t="s">
        <v>287</v>
      </c>
      <c r="J36" s="31" t="s">
        <v>138</v>
      </c>
      <c r="K36" s="31" t="s">
        <v>178</v>
      </c>
      <c r="L36" s="37" t="s">
        <v>179</v>
      </c>
      <c r="M36" s="31" t="s">
        <v>237</v>
      </c>
      <c r="N36" s="42" t="s">
        <v>116</v>
      </c>
      <c r="O36" s="17" t="s">
        <v>42</v>
      </c>
      <c r="P36" s="17" t="s">
        <v>42</v>
      </c>
      <c r="Q36" s="42">
        <v>16</v>
      </c>
      <c r="R36" s="42">
        <f>4+16</f>
        <v>20</v>
      </c>
      <c r="S36" s="56">
        <v>1</v>
      </c>
      <c r="T36" s="4"/>
      <c r="U36" s="3"/>
      <c r="V36" s="3"/>
      <c r="W36" s="3"/>
      <c r="AB36"/>
    </row>
    <row r="37" spans="1:30" ht="153" customHeight="1" x14ac:dyDescent="0.3">
      <c r="A37" s="34">
        <v>26</v>
      </c>
      <c r="B37" s="31" t="s">
        <v>288</v>
      </c>
      <c r="C37" s="36" t="s">
        <v>289</v>
      </c>
      <c r="D37" s="36" t="s">
        <v>290</v>
      </c>
      <c r="E37" s="31" t="s">
        <v>291</v>
      </c>
      <c r="F37" s="36" t="s">
        <v>292</v>
      </c>
      <c r="G37" s="35" t="s">
        <v>176</v>
      </c>
      <c r="H37" s="39" t="s">
        <v>293</v>
      </c>
      <c r="I37" s="34" t="s">
        <v>287</v>
      </c>
      <c r="J37" s="31" t="s">
        <v>138</v>
      </c>
      <c r="K37" s="31" t="s">
        <v>178</v>
      </c>
      <c r="L37" s="37" t="s">
        <v>179</v>
      </c>
      <c r="M37" s="31" t="s">
        <v>237</v>
      </c>
      <c r="N37" s="42"/>
      <c r="O37" s="17" t="s">
        <v>42</v>
      </c>
      <c r="P37" s="17" t="s">
        <v>42</v>
      </c>
      <c r="Q37" s="42">
        <v>0</v>
      </c>
      <c r="R37" s="42">
        <v>0</v>
      </c>
      <c r="S37" s="56">
        <v>1</v>
      </c>
      <c r="T37" s="4"/>
      <c r="U37" s="3"/>
      <c r="V37" s="3"/>
      <c r="W37" s="3"/>
      <c r="AB37"/>
    </row>
    <row r="38" spans="1:30" ht="153" customHeight="1" x14ac:dyDescent="0.3">
      <c r="A38" s="34">
        <v>27</v>
      </c>
      <c r="B38" s="31" t="s">
        <v>294</v>
      </c>
      <c r="C38" s="36" t="s">
        <v>295</v>
      </c>
      <c r="D38" s="36" t="s">
        <v>296</v>
      </c>
      <c r="E38" s="31" t="s">
        <v>297</v>
      </c>
      <c r="F38" s="36" t="s">
        <v>298</v>
      </c>
      <c r="G38" s="35" t="s">
        <v>299</v>
      </c>
      <c r="H38" s="38" t="s">
        <v>110</v>
      </c>
      <c r="I38" s="34" t="s">
        <v>300</v>
      </c>
      <c r="J38" s="31" t="s">
        <v>301</v>
      </c>
      <c r="K38" s="31" t="s">
        <v>302</v>
      </c>
      <c r="L38" s="37" t="s">
        <v>303</v>
      </c>
      <c r="M38" s="31" t="s">
        <v>304</v>
      </c>
      <c r="N38" s="42" t="s">
        <v>116</v>
      </c>
      <c r="O38" s="17" t="s">
        <v>42</v>
      </c>
      <c r="P38" s="17" t="s">
        <v>42</v>
      </c>
      <c r="Q38" s="42">
        <v>29</v>
      </c>
      <c r="R38" s="42">
        <f>9+29</f>
        <v>38</v>
      </c>
      <c r="S38" s="56">
        <v>1</v>
      </c>
      <c r="T38" s="4"/>
      <c r="U38" s="3"/>
      <c r="V38" s="3"/>
      <c r="W38" s="3"/>
      <c r="AB38"/>
    </row>
    <row r="39" spans="1:30" ht="153" customHeight="1" x14ac:dyDescent="0.3">
      <c r="A39" s="34">
        <v>28</v>
      </c>
      <c r="B39" s="31" t="s">
        <v>305</v>
      </c>
      <c r="C39" s="36" t="s">
        <v>306</v>
      </c>
      <c r="D39" s="36" t="s">
        <v>307</v>
      </c>
      <c r="E39" s="31" t="s">
        <v>308</v>
      </c>
      <c r="F39" s="36" t="s">
        <v>307</v>
      </c>
      <c r="G39" s="35" t="s">
        <v>176</v>
      </c>
      <c r="H39" s="39" t="s">
        <v>110</v>
      </c>
      <c r="I39" s="34" t="s">
        <v>309</v>
      </c>
      <c r="J39" s="31" t="s">
        <v>310</v>
      </c>
      <c r="K39" s="31" t="s">
        <v>178</v>
      </c>
      <c r="L39" s="37" t="s">
        <v>179</v>
      </c>
      <c r="M39" s="31" t="s">
        <v>237</v>
      </c>
      <c r="N39" s="42"/>
      <c r="O39" s="17" t="s">
        <v>42</v>
      </c>
      <c r="P39" s="17" t="s">
        <v>42</v>
      </c>
      <c r="Q39" s="42">
        <v>4</v>
      </c>
      <c r="R39" s="42">
        <f>14+4</f>
        <v>18</v>
      </c>
      <c r="S39" s="56">
        <v>1</v>
      </c>
      <c r="T39" s="4"/>
      <c r="U39" s="3"/>
      <c r="V39" s="3"/>
      <c r="W39" s="3"/>
      <c r="AB39"/>
    </row>
    <row r="40" spans="1:30" ht="24" customHeight="1" x14ac:dyDescent="0.3">
      <c r="A40" s="68" t="s">
        <v>10</v>
      </c>
      <c r="B40" s="68"/>
      <c r="C40" s="68"/>
      <c r="D40" s="68"/>
      <c r="E40" s="68"/>
      <c r="F40" s="68"/>
      <c r="G40" s="69" t="s">
        <v>42</v>
      </c>
      <c r="H40" s="69"/>
      <c r="I40" s="69"/>
      <c r="J40" s="69"/>
      <c r="K40" s="69"/>
      <c r="L40" s="69"/>
      <c r="M40" s="69"/>
      <c r="N40" s="69"/>
      <c r="O40" s="69"/>
      <c r="P40" s="69"/>
      <c r="Q40" s="69"/>
      <c r="R40" s="69"/>
      <c r="S40" s="69"/>
      <c r="T40" s="4"/>
      <c r="U40" s="3"/>
      <c r="V40" s="3"/>
      <c r="W40" s="3"/>
      <c r="AB40"/>
    </row>
    <row r="41" spans="1:30" ht="26.25" customHeight="1" x14ac:dyDescent="0.3">
      <c r="A41" s="60" t="s">
        <v>3</v>
      </c>
      <c r="B41" s="60"/>
      <c r="C41" s="60"/>
      <c r="D41" s="60"/>
      <c r="E41" s="60"/>
      <c r="F41" s="60"/>
      <c r="G41" s="70">
        <v>42429</v>
      </c>
      <c r="H41" s="59"/>
      <c r="I41" s="59"/>
      <c r="J41" s="59"/>
      <c r="K41" s="59"/>
      <c r="L41" s="59"/>
      <c r="M41" s="59"/>
      <c r="N41" s="59"/>
      <c r="O41" s="59"/>
      <c r="P41" s="59"/>
      <c r="Q41" s="59"/>
      <c r="R41" s="59"/>
      <c r="S41" s="59"/>
      <c r="T41" s="4"/>
      <c r="U41" s="3"/>
      <c r="V41" s="3"/>
      <c r="W41" s="3"/>
      <c r="AB41"/>
    </row>
    <row r="42" spans="1:30" s="2" customFormat="1" ht="13.8" x14ac:dyDescent="0.3">
      <c r="A42" s="60" t="s">
        <v>4</v>
      </c>
      <c r="B42" s="60"/>
      <c r="C42" s="60"/>
      <c r="D42" s="60"/>
      <c r="E42" s="60"/>
      <c r="F42" s="60"/>
      <c r="G42" s="59" t="s">
        <v>312</v>
      </c>
      <c r="H42" s="59"/>
      <c r="I42" s="59"/>
      <c r="J42" s="59"/>
      <c r="K42" s="59"/>
      <c r="L42" s="59"/>
      <c r="M42" s="59"/>
      <c r="N42" s="59"/>
      <c r="O42" s="59"/>
      <c r="P42" s="59"/>
      <c r="Q42" s="59"/>
      <c r="R42" s="59"/>
      <c r="S42" s="59"/>
      <c r="T42" s="5"/>
      <c r="U42" s="5"/>
      <c r="V42" s="3"/>
      <c r="W42" s="3"/>
    </row>
    <row r="43" spans="1:30" s="2" customFormat="1" ht="16.5" customHeight="1" x14ac:dyDescent="0.3">
      <c r="A43" s="60" t="s">
        <v>7</v>
      </c>
      <c r="B43" s="60"/>
      <c r="C43" s="60"/>
      <c r="D43" s="60"/>
      <c r="E43" s="60"/>
      <c r="F43" s="60"/>
      <c r="G43" s="59" t="s">
        <v>311</v>
      </c>
      <c r="H43" s="59"/>
      <c r="I43" s="59"/>
      <c r="J43" s="59"/>
      <c r="K43" s="59"/>
      <c r="L43" s="59"/>
      <c r="M43" s="59"/>
      <c r="N43" s="59"/>
      <c r="O43" s="59"/>
      <c r="P43" s="59"/>
      <c r="Q43" s="59"/>
      <c r="R43" s="59"/>
      <c r="S43" s="59"/>
      <c r="T43" s="5"/>
      <c r="U43" s="5"/>
      <c r="V43" s="5"/>
      <c r="W43" s="5"/>
      <c r="X43" s="1"/>
      <c r="Y43" s="1"/>
      <c r="Z43" s="1"/>
      <c r="AA43" s="1"/>
      <c r="AB43" s="1"/>
      <c r="AC43" s="1"/>
      <c r="AD43" s="1"/>
    </row>
    <row r="44" spans="1:30" s="2" customFormat="1" ht="20.25" customHeight="1" x14ac:dyDescent="0.3">
      <c r="A44" s="60" t="s">
        <v>8</v>
      </c>
      <c r="B44" s="60"/>
      <c r="C44" s="60"/>
      <c r="D44" s="60"/>
      <c r="E44" s="60"/>
      <c r="F44" s="60"/>
      <c r="G44" s="62" t="s">
        <v>46</v>
      </c>
      <c r="H44" s="59"/>
      <c r="I44" s="59"/>
      <c r="J44" s="59"/>
      <c r="K44" s="59"/>
      <c r="L44" s="59"/>
      <c r="M44" s="59"/>
      <c r="N44" s="59"/>
      <c r="O44" s="59"/>
      <c r="P44" s="59"/>
      <c r="Q44" s="59"/>
      <c r="R44" s="59"/>
      <c r="S44" s="59"/>
      <c r="T44" s="5"/>
      <c r="U44" s="5"/>
      <c r="V44" s="5"/>
      <c r="W44" s="5"/>
      <c r="X44" s="1"/>
      <c r="Y44" s="1"/>
      <c r="Z44" s="1"/>
      <c r="AA44" s="1"/>
      <c r="AB44" s="1"/>
      <c r="AC44" s="1"/>
      <c r="AD44" s="1"/>
    </row>
    <row r="45" spans="1:30" s="2" customFormat="1" ht="13.8" x14ac:dyDescent="0.25">
      <c r="A45" s="60" t="s">
        <v>5</v>
      </c>
      <c r="B45" s="60"/>
      <c r="C45" s="60"/>
      <c r="D45" s="60"/>
      <c r="E45" s="60"/>
      <c r="F45" s="60"/>
      <c r="G45" s="63" t="s">
        <v>47</v>
      </c>
      <c r="H45" s="64"/>
      <c r="I45" s="64"/>
      <c r="J45" s="64"/>
      <c r="K45" s="64"/>
      <c r="L45" s="64"/>
      <c r="M45" s="64"/>
      <c r="N45" s="64"/>
      <c r="O45" s="64"/>
      <c r="P45" s="64"/>
      <c r="Q45" s="64"/>
      <c r="R45" s="64"/>
      <c r="S45" s="64"/>
      <c r="T45" s="15"/>
      <c r="U45" s="15"/>
      <c r="V45" s="15"/>
      <c r="W45" s="15"/>
      <c r="X45" s="1"/>
      <c r="Y45" s="1"/>
      <c r="Z45" s="1"/>
      <c r="AA45" s="1"/>
      <c r="AB45" s="1"/>
      <c r="AC45" s="1"/>
      <c r="AD45" s="1"/>
    </row>
    <row r="46" spans="1:30" s="2" customFormat="1" ht="13.8" x14ac:dyDescent="0.25">
      <c r="A46" s="60" t="s">
        <v>6</v>
      </c>
      <c r="B46" s="60"/>
      <c r="C46" s="60"/>
      <c r="D46" s="60"/>
      <c r="E46" s="60"/>
      <c r="F46" s="60"/>
      <c r="G46" s="59" t="s">
        <v>48</v>
      </c>
      <c r="H46" s="59"/>
      <c r="I46" s="59"/>
      <c r="J46" s="59"/>
      <c r="K46" s="59"/>
      <c r="L46" s="59"/>
      <c r="M46" s="59"/>
      <c r="N46" s="59"/>
      <c r="O46" s="59"/>
      <c r="P46" s="59"/>
      <c r="Q46" s="59"/>
      <c r="R46" s="59"/>
      <c r="S46" s="59"/>
      <c r="T46" s="1"/>
      <c r="U46" s="1"/>
      <c r="V46" s="1"/>
      <c r="W46" s="1"/>
      <c r="X46" s="1"/>
      <c r="Y46" s="1"/>
      <c r="Z46" s="1"/>
      <c r="AA46" s="1"/>
      <c r="AB46" s="1"/>
      <c r="AC46" s="1"/>
      <c r="AD46" s="1"/>
    </row>
    <row r="47" spans="1:30" s="2" customFormat="1" ht="13.8" x14ac:dyDescent="0.3">
      <c r="A47" s="61"/>
      <c r="B47" s="61"/>
      <c r="C47" s="61"/>
      <c r="D47" s="61"/>
      <c r="E47" s="3"/>
      <c r="F47" s="3"/>
      <c r="G47" s="3"/>
      <c r="H47" s="3"/>
      <c r="I47" s="3"/>
      <c r="J47" s="3"/>
      <c r="K47" s="3"/>
      <c r="L47" s="5"/>
      <c r="M47" s="5"/>
      <c r="N47" s="15"/>
      <c r="O47" s="15"/>
      <c r="P47" s="15"/>
      <c r="Q47" s="15"/>
      <c r="R47" s="15"/>
      <c r="S47" s="15"/>
      <c r="T47" s="1"/>
      <c r="U47" s="1"/>
      <c r="V47" s="1"/>
      <c r="W47" s="1"/>
      <c r="X47" s="1"/>
      <c r="Y47" s="1"/>
      <c r="Z47" s="1"/>
      <c r="AA47" s="1"/>
      <c r="AB47" s="1"/>
      <c r="AC47" s="1"/>
      <c r="AD47" s="1"/>
    </row>
    <row r="48" spans="1:30" s="2" customFormat="1" ht="13.8" x14ac:dyDescent="0.3">
      <c r="A48" s="3"/>
      <c r="B48" s="53"/>
      <c r="C48" s="3"/>
      <c r="D48" s="3"/>
      <c r="E48" s="3"/>
      <c r="F48" s="3"/>
      <c r="G48" s="3"/>
      <c r="H48" s="3"/>
      <c r="I48" s="3"/>
      <c r="J48" s="3"/>
      <c r="K48" s="3"/>
      <c r="L48" s="5"/>
      <c r="M48" s="5"/>
      <c r="N48" s="15"/>
      <c r="O48" s="15"/>
      <c r="P48" s="15"/>
      <c r="Q48" s="15"/>
      <c r="R48" s="15"/>
      <c r="S48" s="15"/>
      <c r="T48" s="1"/>
      <c r="U48" s="1"/>
      <c r="V48" s="1"/>
      <c r="W48" s="1"/>
      <c r="X48" s="1"/>
      <c r="Y48" s="1"/>
      <c r="Z48" s="1"/>
      <c r="AA48" s="1"/>
      <c r="AB48" s="1"/>
      <c r="AC48" s="1"/>
      <c r="AD48" s="1"/>
    </row>
    <row r="49" spans="1:19" s="2" customFormat="1" ht="13.8" x14ac:dyDescent="0.3">
      <c r="A49" s="3"/>
      <c r="B49" s="53"/>
      <c r="C49" s="3"/>
      <c r="D49" s="3"/>
      <c r="E49" s="3"/>
      <c r="F49" s="3"/>
      <c r="G49" s="3"/>
      <c r="H49" s="3"/>
      <c r="I49" s="3"/>
      <c r="J49" s="3"/>
      <c r="K49" s="3"/>
      <c r="L49" s="15"/>
      <c r="M49" s="15"/>
      <c r="N49" s="15"/>
      <c r="O49" s="15"/>
      <c r="P49" s="15"/>
      <c r="Q49" s="15"/>
      <c r="R49" s="15"/>
      <c r="S49" s="15"/>
    </row>
    <row r="50" spans="1:19" s="2" customFormat="1" x14ac:dyDescent="0.25">
      <c r="B50" s="54"/>
      <c r="L50" s="1"/>
      <c r="M50" s="1"/>
      <c r="N50" s="45"/>
      <c r="O50" s="45"/>
      <c r="P50" s="45"/>
      <c r="Q50" s="45"/>
      <c r="R50" s="45"/>
      <c r="S50" s="45"/>
    </row>
    <row r="51" spans="1:19" s="2" customFormat="1" x14ac:dyDescent="0.25">
      <c r="B51" s="54"/>
      <c r="L51" s="1"/>
      <c r="M51" s="1"/>
      <c r="N51" s="45"/>
      <c r="O51" s="45"/>
      <c r="P51" s="45"/>
      <c r="Q51" s="45"/>
      <c r="R51" s="45"/>
      <c r="S51" s="45"/>
    </row>
    <row r="52" spans="1:19" s="2" customFormat="1" x14ac:dyDescent="0.25">
      <c r="B52" s="54"/>
      <c r="L52" s="1"/>
      <c r="M52" s="1"/>
      <c r="N52" s="45"/>
      <c r="O52" s="45"/>
      <c r="P52" s="45"/>
      <c r="Q52" s="45"/>
      <c r="R52" s="45"/>
      <c r="S52" s="45"/>
    </row>
    <row r="53" spans="1:19" s="2" customFormat="1" x14ac:dyDescent="0.25">
      <c r="B53" s="54"/>
      <c r="L53" s="1"/>
      <c r="M53" s="1"/>
      <c r="N53" s="45"/>
      <c r="O53" s="45"/>
      <c r="P53" s="45"/>
      <c r="Q53" s="45"/>
      <c r="R53" s="45"/>
      <c r="S53" s="45"/>
    </row>
    <row r="54" spans="1:19" s="2" customFormat="1" x14ac:dyDescent="0.25">
      <c r="B54" s="54"/>
      <c r="N54" s="46"/>
      <c r="O54" s="46"/>
      <c r="P54" s="46"/>
      <c r="Q54" s="46"/>
      <c r="R54" s="46"/>
      <c r="S54" s="46"/>
    </row>
    <row r="55" spans="1:19" s="2" customFormat="1" x14ac:dyDescent="0.25">
      <c r="B55" s="54"/>
      <c r="N55" s="46"/>
      <c r="O55" s="46"/>
      <c r="P55" s="46"/>
      <c r="Q55" s="46"/>
      <c r="R55" s="46"/>
      <c r="S55" s="46"/>
    </row>
    <row r="56" spans="1:19" s="2" customFormat="1" x14ac:dyDescent="0.25">
      <c r="B56" s="54"/>
      <c r="N56" s="46"/>
      <c r="O56" s="46"/>
      <c r="P56" s="46"/>
      <c r="Q56" s="46"/>
      <c r="R56" s="46"/>
      <c r="S56" s="46"/>
    </row>
    <row r="57" spans="1:19" s="2" customFormat="1" x14ac:dyDescent="0.25">
      <c r="B57" s="54"/>
      <c r="N57" s="46"/>
      <c r="O57" s="46"/>
      <c r="P57" s="46"/>
      <c r="Q57" s="46"/>
      <c r="R57" s="46"/>
      <c r="S57" s="46"/>
    </row>
    <row r="58" spans="1:19" s="2" customFormat="1" x14ac:dyDescent="0.25">
      <c r="B58" s="54"/>
      <c r="N58" s="46"/>
      <c r="O58" s="46"/>
      <c r="P58" s="46"/>
      <c r="Q58" s="46"/>
      <c r="R58" s="46"/>
      <c r="S58" s="46"/>
    </row>
    <row r="59" spans="1:19" s="2" customFormat="1" x14ac:dyDescent="0.25">
      <c r="B59" s="54"/>
      <c r="N59" s="46"/>
      <c r="O59" s="46"/>
      <c r="P59" s="46"/>
      <c r="Q59" s="46"/>
      <c r="R59" s="46"/>
      <c r="S59" s="46"/>
    </row>
    <row r="60" spans="1:19" s="2" customFormat="1" x14ac:dyDescent="0.25">
      <c r="B60" s="54"/>
      <c r="N60" s="46"/>
      <c r="O60" s="46"/>
      <c r="P60" s="46"/>
      <c r="Q60" s="46"/>
      <c r="R60" s="46"/>
      <c r="S60" s="46"/>
    </row>
    <row r="61" spans="1:19" s="2" customFormat="1" x14ac:dyDescent="0.25">
      <c r="B61" s="54"/>
      <c r="N61" s="46"/>
      <c r="O61" s="46"/>
      <c r="P61" s="46"/>
      <c r="Q61" s="46"/>
      <c r="R61" s="46"/>
      <c r="S61" s="46"/>
    </row>
    <row r="62" spans="1:19" s="2" customFormat="1" x14ac:dyDescent="0.25">
      <c r="B62" s="54"/>
      <c r="N62" s="46"/>
      <c r="O62" s="46"/>
      <c r="P62" s="46"/>
      <c r="Q62" s="46"/>
      <c r="R62" s="46"/>
      <c r="S62" s="46"/>
    </row>
    <row r="63" spans="1:19" s="2" customFormat="1" x14ac:dyDescent="0.25">
      <c r="B63" s="54"/>
      <c r="N63" s="46"/>
      <c r="O63" s="46"/>
      <c r="P63" s="46"/>
      <c r="Q63" s="46"/>
      <c r="R63" s="46"/>
      <c r="S63" s="46"/>
    </row>
    <row r="64" spans="1:19" s="2" customFormat="1" x14ac:dyDescent="0.25">
      <c r="B64" s="54"/>
      <c r="N64" s="46"/>
      <c r="O64" s="46"/>
      <c r="P64" s="46"/>
      <c r="Q64" s="46"/>
      <c r="R64" s="46"/>
      <c r="S64" s="46"/>
    </row>
    <row r="65" spans="2:19" s="2" customFormat="1" x14ac:dyDescent="0.25">
      <c r="B65" s="54"/>
      <c r="N65" s="46"/>
      <c r="O65" s="46"/>
      <c r="P65" s="46"/>
      <c r="Q65" s="46"/>
      <c r="R65" s="46"/>
      <c r="S65" s="46"/>
    </row>
    <row r="66" spans="2:19" s="2" customFormat="1" x14ac:dyDescent="0.25">
      <c r="B66" s="54"/>
      <c r="N66" s="46"/>
      <c r="O66" s="46"/>
      <c r="P66" s="46"/>
      <c r="Q66" s="46"/>
      <c r="R66" s="46"/>
      <c r="S66" s="46"/>
    </row>
    <row r="67" spans="2:19" s="2" customFormat="1" x14ac:dyDescent="0.25">
      <c r="B67" s="54"/>
      <c r="N67" s="46"/>
      <c r="O67" s="46"/>
      <c r="P67" s="46"/>
      <c r="Q67" s="46"/>
      <c r="R67" s="46"/>
      <c r="S67" s="46"/>
    </row>
    <row r="68" spans="2:19" s="2" customFormat="1" x14ac:dyDescent="0.25">
      <c r="B68" s="54"/>
      <c r="N68" s="46"/>
      <c r="O68" s="46"/>
      <c r="P68" s="46"/>
      <c r="Q68" s="46"/>
      <c r="R68" s="46"/>
      <c r="S68" s="46"/>
    </row>
    <row r="69" spans="2:19" s="2" customFormat="1" x14ac:dyDescent="0.25">
      <c r="B69" s="54"/>
      <c r="N69" s="46"/>
      <c r="O69" s="46"/>
      <c r="P69" s="46"/>
      <c r="Q69" s="46"/>
      <c r="R69" s="46"/>
      <c r="S69" s="46"/>
    </row>
    <row r="70" spans="2:19" s="2" customFormat="1" x14ac:dyDescent="0.25">
      <c r="B70" s="54"/>
      <c r="N70" s="46"/>
      <c r="O70" s="46"/>
      <c r="P70" s="46"/>
      <c r="Q70" s="46"/>
      <c r="R70" s="46"/>
      <c r="S70" s="46"/>
    </row>
    <row r="71" spans="2:19" s="2" customFormat="1" x14ac:dyDescent="0.25">
      <c r="B71" s="54"/>
      <c r="N71" s="46"/>
      <c r="O71" s="46"/>
      <c r="P71" s="46"/>
      <c r="Q71" s="46"/>
      <c r="R71" s="46"/>
      <c r="S71" s="46"/>
    </row>
    <row r="72" spans="2:19" s="2" customFormat="1" x14ac:dyDescent="0.25">
      <c r="B72" s="54"/>
      <c r="N72" s="46"/>
      <c r="O72" s="46"/>
      <c r="P72" s="46"/>
      <c r="Q72" s="46"/>
      <c r="R72" s="46"/>
      <c r="S72" s="46"/>
    </row>
    <row r="73" spans="2:19" s="2" customFormat="1" x14ac:dyDescent="0.25">
      <c r="B73" s="54"/>
      <c r="N73" s="46"/>
      <c r="O73" s="46"/>
      <c r="P73" s="46"/>
      <c r="Q73" s="46"/>
      <c r="R73" s="46"/>
      <c r="S73" s="46"/>
    </row>
    <row r="74" spans="2:19" s="2" customFormat="1" x14ac:dyDescent="0.25">
      <c r="B74" s="54"/>
      <c r="N74" s="46"/>
      <c r="O74" s="46"/>
      <c r="P74" s="46"/>
      <c r="Q74" s="46"/>
      <c r="R74" s="46"/>
      <c r="S74" s="46"/>
    </row>
    <row r="75" spans="2:19" s="2" customFormat="1" x14ac:dyDescent="0.25">
      <c r="B75" s="54"/>
      <c r="N75" s="46"/>
      <c r="O75" s="46"/>
      <c r="P75" s="46"/>
      <c r="Q75" s="46"/>
      <c r="R75" s="46"/>
      <c r="S75" s="46"/>
    </row>
    <row r="76" spans="2:19" s="2" customFormat="1" x14ac:dyDescent="0.25">
      <c r="B76" s="54"/>
      <c r="N76" s="46"/>
      <c r="O76" s="46"/>
      <c r="P76" s="46"/>
      <c r="Q76" s="46"/>
      <c r="R76" s="46"/>
      <c r="S76" s="46"/>
    </row>
    <row r="77" spans="2:19" s="2" customFormat="1" x14ac:dyDescent="0.25">
      <c r="B77" s="54"/>
      <c r="N77" s="46"/>
      <c r="O77" s="46"/>
      <c r="P77" s="46"/>
      <c r="Q77" s="46"/>
      <c r="R77" s="46"/>
      <c r="S77" s="46"/>
    </row>
    <row r="78" spans="2:19" s="2" customFormat="1" x14ac:dyDescent="0.25">
      <c r="B78" s="54"/>
      <c r="N78" s="46"/>
      <c r="O78" s="46"/>
      <c r="P78" s="46"/>
      <c r="Q78" s="46"/>
      <c r="R78" s="46"/>
      <c r="S78" s="46"/>
    </row>
    <row r="79" spans="2:19" s="2" customFormat="1" x14ac:dyDescent="0.25">
      <c r="B79" s="54"/>
      <c r="N79" s="46"/>
      <c r="O79" s="46"/>
      <c r="P79" s="46"/>
      <c r="Q79" s="46"/>
      <c r="R79" s="46"/>
      <c r="S79" s="46"/>
    </row>
    <row r="80" spans="2:19" s="2" customFormat="1" x14ac:dyDescent="0.25">
      <c r="B80" s="54"/>
      <c r="N80" s="46"/>
      <c r="O80" s="46"/>
      <c r="P80" s="46"/>
      <c r="Q80" s="46"/>
      <c r="R80" s="46"/>
      <c r="S80" s="46"/>
    </row>
    <row r="81" spans="1:19" s="2" customFormat="1" x14ac:dyDescent="0.25">
      <c r="B81" s="54"/>
      <c r="N81" s="46"/>
      <c r="O81" s="46"/>
      <c r="P81" s="46"/>
      <c r="Q81" s="46"/>
      <c r="R81" s="46"/>
      <c r="S81" s="46"/>
    </row>
    <row r="82" spans="1:19" s="2" customFormat="1" x14ac:dyDescent="0.25">
      <c r="B82" s="54"/>
      <c r="N82" s="46"/>
      <c r="O82" s="46"/>
      <c r="P82" s="46"/>
      <c r="Q82" s="46"/>
      <c r="R82" s="46"/>
      <c r="S82" s="46"/>
    </row>
    <row r="83" spans="1:19" s="2" customFormat="1" x14ac:dyDescent="0.25">
      <c r="B83" s="54"/>
      <c r="N83" s="46"/>
      <c r="O83" s="46"/>
      <c r="P83" s="46"/>
      <c r="Q83" s="46"/>
      <c r="R83" s="46"/>
      <c r="S83" s="46"/>
    </row>
    <row r="84" spans="1:19" s="2" customFormat="1" x14ac:dyDescent="0.25">
      <c r="B84" s="54"/>
      <c r="N84" s="46"/>
      <c r="O84" s="46"/>
      <c r="P84" s="46"/>
      <c r="Q84" s="46"/>
      <c r="R84" s="46"/>
      <c r="S84" s="46"/>
    </row>
    <row r="85" spans="1:19" s="2" customFormat="1" x14ac:dyDescent="0.25">
      <c r="B85" s="54"/>
      <c r="N85" s="46"/>
      <c r="O85" s="46"/>
      <c r="P85" s="46"/>
      <c r="Q85" s="46"/>
      <c r="R85" s="46"/>
      <c r="S85" s="46"/>
    </row>
    <row r="86" spans="1:19" s="2" customFormat="1" x14ac:dyDescent="0.25">
      <c r="B86" s="54"/>
      <c r="N86" s="46"/>
      <c r="O86" s="46"/>
      <c r="P86" s="46"/>
      <c r="Q86" s="46"/>
      <c r="R86" s="46"/>
      <c r="S86" s="46"/>
    </row>
    <row r="87" spans="1:19" s="2" customFormat="1" x14ac:dyDescent="0.25">
      <c r="B87" s="54"/>
      <c r="N87" s="46"/>
      <c r="O87" s="46"/>
      <c r="P87" s="46"/>
      <c r="Q87" s="46"/>
      <c r="R87" s="46"/>
      <c r="S87" s="46"/>
    </row>
    <row r="88" spans="1:19" s="2" customFormat="1" x14ac:dyDescent="0.25">
      <c r="B88" s="54"/>
      <c r="N88" s="46"/>
      <c r="O88" s="46"/>
      <c r="P88" s="46"/>
      <c r="Q88" s="46"/>
      <c r="R88" s="46"/>
      <c r="S88" s="46"/>
    </row>
    <row r="89" spans="1:19" s="2" customFormat="1" x14ac:dyDescent="0.25">
      <c r="B89" s="54"/>
      <c r="N89" s="46"/>
      <c r="O89" s="46"/>
      <c r="P89" s="46"/>
      <c r="Q89" s="46"/>
      <c r="R89" s="46"/>
      <c r="S89" s="46"/>
    </row>
    <row r="90" spans="1:19" s="2" customFormat="1" x14ac:dyDescent="0.25">
      <c r="B90" s="54"/>
      <c r="N90" s="46"/>
      <c r="O90" s="46"/>
      <c r="P90" s="46"/>
      <c r="Q90" s="46"/>
      <c r="R90" s="46"/>
      <c r="S90" s="46"/>
    </row>
    <row r="91" spans="1:19" s="2" customFormat="1" x14ac:dyDescent="0.25">
      <c r="B91" s="54"/>
      <c r="N91" s="46"/>
      <c r="O91" s="46"/>
      <c r="P91" s="46"/>
      <c r="Q91" s="46"/>
      <c r="R91" s="46"/>
      <c r="S91" s="46"/>
    </row>
    <row r="92" spans="1:19" s="2" customFormat="1" x14ac:dyDescent="0.25">
      <c r="B92" s="54"/>
      <c r="N92" s="46"/>
      <c r="O92" s="46"/>
      <c r="P92" s="46"/>
      <c r="Q92" s="46"/>
      <c r="R92" s="46"/>
      <c r="S92" s="46"/>
    </row>
    <row r="93" spans="1:19" x14ac:dyDescent="0.25">
      <c r="A93" s="2"/>
      <c r="B93" s="54"/>
      <c r="C93" s="2"/>
      <c r="D93" s="2"/>
      <c r="E93" s="2"/>
      <c r="F93" s="2"/>
      <c r="G93" s="2"/>
      <c r="H93" s="2"/>
      <c r="I93" s="2"/>
      <c r="J93" s="2"/>
      <c r="K93" s="2"/>
      <c r="L93" s="2"/>
      <c r="M93" s="2"/>
      <c r="N93" s="46"/>
      <c r="O93" s="46"/>
      <c r="P93" s="46"/>
      <c r="Q93" s="46"/>
      <c r="R93" s="46"/>
      <c r="S93" s="46"/>
    </row>
    <row r="94" spans="1:19" x14ac:dyDescent="0.25">
      <c r="A94" s="2"/>
      <c r="B94" s="54"/>
      <c r="C94" s="2"/>
      <c r="D94" s="2"/>
      <c r="E94" s="2"/>
      <c r="F94" s="2"/>
      <c r="G94" s="2"/>
      <c r="H94" s="2"/>
      <c r="I94" s="2"/>
      <c r="J94" s="2"/>
      <c r="K94" s="2"/>
      <c r="L94" s="2"/>
      <c r="M94" s="2"/>
      <c r="N94" s="46"/>
      <c r="O94" s="46"/>
      <c r="P94" s="46"/>
      <c r="Q94" s="46"/>
      <c r="R94" s="46"/>
      <c r="S94" s="46"/>
    </row>
    <row r="95" spans="1:19" x14ac:dyDescent="0.25">
      <c r="A95" s="2"/>
      <c r="B95" s="54"/>
      <c r="C95" s="2"/>
      <c r="D95" s="2"/>
      <c r="E95" s="2"/>
      <c r="F95" s="2"/>
      <c r="G95" s="2"/>
      <c r="H95" s="2"/>
      <c r="I95" s="2"/>
      <c r="J95" s="2"/>
      <c r="K95" s="2"/>
      <c r="L95" s="2"/>
      <c r="M95" s="2"/>
      <c r="N95" s="46"/>
      <c r="O95" s="46"/>
      <c r="P95" s="46"/>
      <c r="Q95" s="46"/>
      <c r="R95" s="46"/>
      <c r="S95" s="46"/>
    </row>
    <row r="96" spans="1:19" x14ac:dyDescent="0.25">
      <c r="A96" s="2"/>
      <c r="B96" s="54"/>
      <c r="C96" s="2"/>
      <c r="D96" s="2"/>
      <c r="E96" s="2"/>
      <c r="F96" s="2"/>
      <c r="G96" s="2"/>
      <c r="H96" s="2"/>
      <c r="I96" s="2"/>
      <c r="J96" s="2"/>
      <c r="K96" s="2"/>
      <c r="L96" s="2"/>
      <c r="M96" s="2"/>
      <c r="N96" s="46"/>
      <c r="O96" s="46"/>
      <c r="P96" s="46"/>
      <c r="Q96" s="46"/>
      <c r="R96" s="46"/>
      <c r="S96" s="46"/>
    </row>
    <row r="97" spans="1:19" x14ac:dyDescent="0.25">
      <c r="A97" s="2"/>
      <c r="B97" s="54"/>
      <c r="C97" s="2"/>
      <c r="D97" s="2"/>
      <c r="E97" s="2"/>
      <c r="F97" s="2"/>
      <c r="G97" s="2"/>
      <c r="H97" s="2"/>
      <c r="I97" s="2"/>
      <c r="J97" s="2"/>
      <c r="K97" s="2"/>
      <c r="L97" s="2"/>
      <c r="M97" s="2"/>
      <c r="N97" s="46"/>
      <c r="O97" s="46"/>
      <c r="P97" s="46"/>
      <c r="Q97" s="46"/>
      <c r="R97" s="46"/>
      <c r="S97" s="46"/>
    </row>
  </sheetData>
  <mergeCells count="17">
    <mergeCell ref="A41:F41"/>
    <mergeCell ref="A42:F42"/>
    <mergeCell ref="A1:S1"/>
    <mergeCell ref="A2:S2"/>
    <mergeCell ref="A40:F40"/>
    <mergeCell ref="G40:S40"/>
    <mergeCell ref="G41:S41"/>
    <mergeCell ref="G42:S42"/>
    <mergeCell ref="G46:S46"/>
    <mergeCell ref="A43:F43"/>
    <mergeCell ref="A44:F44"/>
    <mergeCell ref="A47:D47"/>
    <mergeCell ref="A45:F45"/>
    <mergeCell ref="A46:F46"/>
    <mergeCell ref="G43:S43"/>
    <mergeCell ref="G44:S44"/>
    <mergeCell ref="G45:S45"/>
  </mergeCells>
  <phoneticPr fontId="1" type="noConversion"/>
  <hyperlinks>
    <hyperlink ref="L4" r:id="rId1" display="www.adminsitrac"/>
    <hyperlink ref="L5" r:id="rId2" display="www.adminsitrac"/>
    <hyperlink ref="L6" r:id="rId3" display="www.adminsitrac"/>
    <hyperlink ref="P7" r:id="rId4" display="http://www.administracionpublica.gob.ec/contáctenos/"/>
    <hyperlink ref="P10" r:id="rId5" display="http://www.administracionpublica.gob.ec/contáctenos/"/>
    <hyperlink ref="P11" r:id="rId6" display="http://www.administracionpublica.gob.ec/contáctenos/"/>
    <hyperlink ref="G45" r:id="rId7"/>
  </hyperlinks>
  <printOptions horizontalCentered="1" verticalCentered="1"/>
  <pageMargins left="0" right="0" top="0.59055118110236227" bottom="0" header="0" footer="0"/>
  <pageSetup paperSize="9" scale="30" orientation="landscape" r:id="rId8"/>
  <headerFooter alignWithMargins="0">
    <oddHeader>&amp;C&amp;G</oddHeader>
    <oddFooter>&amp;CEP-Aguas de Manta</oddFooter>
  </headerFooter>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5" right="0.75" top="1" bottom="1"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Hoja3</vt:lpstr>
      <vt:lpstr>Hoja1!Área_de_impresión</vt:lpstr>
    </vt:vector>
  </TitlesOfParts>
  <Company>SNTG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IJGC</cp:lastModifiedBy>
  <cp:lastPrinted>2016-03-24T19:36:10Z</cp:lastPrinted>
  <dcterms:created xsi:type="dcterms:W3CDTF">2011-01-17T22:05:47Z</dcterms:created>
  <dcterms:modified xsi:type="dcterms:W3CDTF">2016-07-18T13:25:17Z</dcterms:modified>
</cp:coreProperties>
</file>